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Google Drive\képviselő\beadvány\"/>
    </mc:Choice>
  </mc:AlternateContent>
  <bookViews>
    <workbookView xWindow="0" yWindow="0" windowWidth="28800" windowHeight="12435" activeTab="9"/>
  </bookViews>
  <sheets>
    <sheet name="1" sheetId="1" r:id="rId1"/>
    <sheet name="11" sheetId="2" r:id="rId2"/>
    <sheet name="2" sheetId="3" r:id="rId3"/>
    <sheet name="2 vissza" sheetId="7" r:id="rId4"/>
    <sheet name="12" sheetId="4" r:id="rId5"/>
    <sheet name="3" sheetId="5" r:id="rId6"/>
    <sheet name="3i" sheetId="6" r:id="rId7"/>
    <sheet name="3i vissza" sheetId="8" r:id="rId8"/>
    <sheet name="számolás" sheetId="9" r:id="rId9"/>
    <sheet name="mostani járat" sheetId="10" r:id="rId10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9" l="1"/>
  <c r="I10" i="10"/>
  <c r="I3" i="10"/>
  <c r="I4" i="10"/>
  <c r="I5" i="10"/>
  <c r="I6" i="10"/>
  <c r="I7" i="10"/>
  <c r="I8" i="10"/>
  <c r="I9" i="10"/>
  <c r="I2" i="10"/>
  <c r="H10" i="10"/>
  <c r="H3" i="10"/>
  <c r="H4" i="10"/>
  <c r="H5" i="10"/>
  <c r="H6" i="10"/>
  <c r="H7" i="10"/>
  <c r="H8" i="10"/>
  <c r="H9" i="10"/>
  <c r="H2" i="10"/>
  <c r="G10" i="10"/>
  <c r="G3" i="10"/>
  <c r="G4" i="10"/>
  <c r="G5" i="10"/>
  <c r="G6" i="10"/>
  <c r="G7" i="10"/>
  <c r="G8" i="10"/>
  <c r="G9" i="10"/>
  <c r="G2" i="10"/>
  <c r="F10" i="10"/>
  <c r="F3" i="10"/>
  <c r="F4" i="10"/>
  <c r="F5" i="10"/>
  <c r="F6" i="10"/>
  <c r="F7" i="10"/>
  <c r="F8" i="10"/>
  <c r="F9" i="10"/>
  <c r="F2" i="10"/>
  <c r="C10" i="10"/>
  <c r="D10" i="10"/>
  <c r="E10" i="10"/>
  <c r="B10" i="10"/>
  <c r="E3" i="10"/>
  <c r="E4" i="10"/>
  <c r="E5" i="10"/>
  <c r="E6" i="10"/>
  <c r="E7" i="10"/>
  <c r="E8" i="10"/>
  <c r="E9" i="10"/>
  <c r="E2" i="10"/>
  <c r="D3" i="10"/>
  <c r="D4" i="10"/>
  <c r="D5" i="10"/>
  <c r="D6" i="10"/>
  <c r="D7" i="10"/>
  <c r="D8" i="10"/>
  <c r="D9" i="10"/>
  <c r="D2" i="10"/>
  <c r="M4" i="9"/>
  <c r="M7" i="9"/>
  <c r="M9" i="9"/>
  <c r="M10" i="9"/>
  <c r="M3" i="9"/>
  <c r="L4" i="9"/>
  <c r="L7" i="9"/>
  <c r="L9" i="9"/>
  <c r="L10" i="9"/>
  <c r="L3" i="9"/>
  <c r="K4" i="9"/>
  <c r="K7" i="9"/>
  <c r="K9" i="9"/>
  <c r="K10" i="9"/>
  <c r="K3" i="9"/>
  <c r="J4" i="9"/>
  <c r="J7" i="9"/>
  <c r="J9" i="9"/>
  <c r="J10" i="9"/>
  <c r="J3" i="9"/>
  <c r="I4" i="9"/>
  <c r="I7" i="9"/>
  <c r="I8" i="9"/>
  <c r="J8" i="9" s="1"/>
  <c r="K8" i="9" s="1"/>
  <c r="I9" i="9"/>
  <c r="I10" i="9"/>
  <c r="I3" i="9"/>
  <c r="C11" i="9"/>
  <c r="D11" i="9"/>
  <c r="E11" i="9"/>
  <c r="F11" i="9"/>
  <c r="G11" i="9"/>
  <c r="F4" i="9"/>
  <c r="G4" i="9"/>
  <c r="H4" i="9"/>
  <c r="F5" i="9"/>
  <c r="G5" i="9"/>
  <c r="H5" i="9"/>
  <c r="I5" i="9" s="1"/>
  <c r="F6" i="9"/>
  <c r="G6" i="9"/>
  <c r="H6" i="9"/>
  <c r="I6" i="9" s="1"/>
  <c r="J6" i="9" s="1"/>
  <c r="K6" i="9" s="1"/>
  <c r="F7" i="9"/>
  <c r="G7" i="9"/>
  <c r="H7" i="9"/>
  <c r="F8" i="9"/>
  <c r="G8" i="9"/>
  <c r="H8" i="9"/>
  <c r="F9" i="9"/>
  <c r="G9" i="9"/>
  <c r="H9" i="9"/>
  <c r="F10" i="9"/>
  <c r="G10" i="9"/>
  <c r="H10" i="9"/>
  <c r="H3" i="9"/>
  <c r="G3" i="9"/>
  <c r="F3" i="9"/>
  <c r="B11" i="9"/>
  <c r="L8" i="9" l="1"/>
  <c r="M8" i="9"/>
  <c r="L6" i="9"/>
  <c r="M6" i="9"/>
  <c r="I11" i="9"/>
  <c r="J5" i="9"/>
  <c r="H11" i="9"/>
  <c r="J11" i="9" l="1"/>
  <c r="K5" i="9"/>
  <c r="M5" i="9" l="1"/>
  <c r="M11" i="9" s="1"/>
  <c r="K11" i="9"/>
  <c r="L5" i="9"/>
  <c r="L11" i="9" s="1"/>
</calcChain>
</file>

<file path=xl/sharedStrings.xml><?xml version="1.0" encoding="utf-8"?>
<sst xmlns="http://schemas.openxmlformats.org/spreadsheetml/2006/main" count="232" uniqueCount="75">
  <si>
    <t>Kerepes H</t>
  </si>
  <si>
    <t>21-es km kő</t>
  </si>
  <si>
    <t>Szilasligeti elágazás</t>
  </si>
  <si>
    <t>Templom tér</t>
  </si>
  <si>
    <t>Patkó csárda</t>
  </si>
  <si>
    <t>Öv utca</t>
  </si>
  <si>
    <t>Halász utca</t>
  </si>
  <si>
    <t>Tölgyfa utca</t>
  </si>
  <si>
    <t>Kerepes, Posta</t>
  </si>
  <si>
    <t>Kerepes, Szabadság útja</t>
  </si>
  <si>
    <t>km</t>
  </si>
  <si>
    <t>perc</t>
  </si>
  <si>
    <t>Szőlő utca 71.</t>
  </si>
  <si>
    <t>Sólyom utca / Béke utca</t>
  </si>
  <si>
    <t>Szilasliget H (Posta)</t>
  </si>
  <si>
    <t>Szilasliget, Wesselényi utca</t>
  </si>
  <si>
    <t>Szilasliget, Szondi utca</t>
  </si>
  <si>
    <t>Szilasliget, Kemping</t>
  </si>
  <si>
    <t>Kerepes H (Vasút sor)</t>
  </si>
  <si>
    <t>Hóvirág utca</t>
  </si>
  <si>
    <t>Patkó Csárda</t>
  </si>
  <si>
    <t>3i</t>
  </si>
  <si>
    <t>MUNKANAPOKON</t>
  </si>
  <si>
    <t>SZOMBATON</t>
  </si>
  <si>
    <t>MUNKASZÜNETI NAPOKON</t>
  </si>
  <si>
    <r>
      <t xml:space="preserve">INDULÁSI IDŐPONTOK </t>
    </r>
    <r>
      <rPr>
        <b/>
        <i/>
        <sz val="11"/>
        <color theme="0"/>
        <rFont val="Calibri"/>
        <family val="2"/>
        <charset val="238"/>
        <scheme val="minor"/>
      </rPr>
      <t xml:space="preserve">KEREPES H </t>
    </r>
    <r>
      <rPr>
        <b/>
        <sz val="11"/>
        <color theme="0"/>
        <rFont val="Calibri"/>
        <family val="2"/>
        <charset val="238"/>
        <scheme val="minor"/>
      </rPr>
      <t>MEGÁLLÓTÓL:</t>
    </r>
  </si>
  <si>
    <t>24, 56</t>
  </si>
  <si>
    <t>26, 56</t>
  </si>
  <si>
    <r>
      <t xml:space="preserve">INDULÁSI IDŐPONTOK </t>
    </r>
    <r>
      <rPr>
        <b/>
        <i/>
        <sz val="11"/>
        <color theme="0"/>
        <rFont val="Calibri"/>
        <family val="2"/>
        <charset val="238"/>
        <scheme val="minor"/>
      </rPr>
      <t xml:space="preserve">KEREPES H (VASÚT SOR) </t>
    </r>
    <r>
      <rPr>
        <b/>
        <sz val="11"/>
        <color theme="0"/>
        <rFont val="Calibri"/>
        <family val="2"/>
        <charset val="238"/>
        <scheme val="minor"/>
      </rPr>
      <t>MEGÁLLÓTÓL:</t>
    </r>
  </si>
  <si>
    <r>
      <t xml:space="preserve">INDULÁSI IDŐPONTOK </t>
    </r>
    <r>
      <rPr>
        <b/>
        <i/>
        <sz val="11"/>
        <color theme="0"/>
        <rFont val="Calibri"/>
        <family val="2"/>
        <charset val="238"/>
        <scheme val="minor"/>
      </rPr>
      <t xml:space="preserve">SZILASLIGET, KEMPING </t>
    </r>
    <r>
      <rPr>
        <b/>
        <sz val="11"/>
        <color theme="0"/>
        <rFont val="Calibri"/>
        <family val="2"/>
        <charset val="238"/>
        <scheme val="minor"/>
      </rPr>
      <t>MEGÁLLÓTÓL:</t>
    </r>
  </si>
  <si>
    <r>
      <t xml:space="preserve">INDULÁSI IDŐPONTOK </t>
    </r>
    <r>
      <rPr>
        <b/>
        <i/>
        <sz val="11"/>
        <color theme="0"/>
        <rFont val="Calibri"/>
        <family val="2"/>
        <charset val="238"/>
        <scheme val="minor"/>
      </rPr>
      <t>SZILASLIGET, KEMPING</t>
    </r>
    <r>
      <rPr>
        <b/>
        <sz val="11"/>
        <color theme="0"/>
        <rFont val="Calibri"/>
        <family val="2"/>
        <charset val="238"/>
        <scheme val="minor"/>
      </rPr>
      <t>MEGÁLLÓTÓL:</t>
    </r>
  </si>
  <si>
    <t>Szilasliget, Orvosi Rendelő</t>
  </si>
  <si>
    <t>Csicsergő Óvoda</t>
  </si>
  <si>
    <t>Wesselényi utca / Kiss József utca</t>
  </si>
  <si>
    <t>Szondy utca / Kiss József utca</t>
  </si>
  <si>
    <t>Szilasliget, Szondy utca</t>
  </si>
  <si>
    <t>Wéber Ede utca / Szondy utca</t>
  </si>
  <si>
    <t>Domb utca</t>
  </si>
  <si>
    <t>Szabó Magda park</t>
  </si>
  <si>
    <t>Lázár Vilmos utca</t>
  </si>
  <si>
    <t>Általános Iskola / Városháza</t>
  </si>
  <si>
    <r>
      <t xml:space="preserve">INDULÁSI IDŐPONTOK </t>
    </r>
    <r>
      <rPr>
        <b/>
        <i/>
        <sz val="10"/>
        <color theme="0"/>
        <rFont val="Calibri"/>
        <family val="2"/>
        <charset val="238"/>
        <scheme val="minor"/>
      </rPr>
      <t xml:space="preserve">ÁLTALÁNOS ISKOLA/ VÁROSHÁZA </t>
    </r>
    <r>
      <rPr>
        <b/>
        <sz val="10"/>
        <color theme="0"/>
        <rFont val="Calibri"/>
        <family val="2"/>
        <charset val="238"/>
        <scheme val="minor"/>
      </rPr>
      <t>MEGÁLLÓTÓL:</t>
    </r>
  </si>
  <si>
    <t>04</t>
  </si>
  <si>
    <t>03</t>
  </si>
  <si>
    <t>09</t>
  </si>
  <si>
    <t>00</t>
  </si>
  <si>
    <t>07</t>
  </si>
  <si>
    <t>25, 55</t>
  </si>
  <si>
    <t>26, 55</t>
  </si>
  <si>
    <t>Mező utca (Szilasligeti elágazás)</t>
  </si>
  <si>
    <t>05</t>
  </si>
  <si>
    <t>2 vissza</t>
  </si>
  <si>
    <t>3i vissza</t>
  </si>
  <si>
    <t>indulások száma</t>
  </si>
  <si>
    <t>km/menet</t>
  </si>
  <si>
    <t>munkanapokon</t>
  </si>
  <si>
    <t>szombaton</t>
  </si>
  <si>
    <t>munkasz.n.</t>
  </si>
  <si>
    <t>summa</t>
  </si>
  <si>
    <t>viszonylat száma</t>
  </si>
  <si>
    <t>teljesített km / nap</t>
  </si>
  <si>
    <t>teljesített km / hét</t>
  </si>
  <si>
    <t>teljesített km / év</t>
  </si>
  <si>
    <t>költség / év</t>
  </si>
  <si>
    <t>költség / hó</t>
  </si>
  <si>
    <t>költség / nap</t>
  </si>
  <si>
    <t>járat</t>
  </si>
  <si>
    <t>km/hét</t>
  </si>
  <si>
    <t>menetek száma</t>
  </si>
  <si>
    <t>km/nap</t>
  </si>
  <si>
    <t>km/év</t>
  </si>
  <si>
    <t>költség/év</t>
  </si>
  <si>
    <t>költség/hó</t>
  </si>
  <si>
    <t>költség/nap</t>
  </si>
  <si>
    <t>költség/munkanap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</si>
</sst>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3" fontId="0" fillId="0" borderId="0" xfId="0" applyNumberFormat="1"/>
    <xf numFmtId="3" fontId="4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H6" sqref="H6:H12"/>
    </sheetView>
  </sheetViews>
  <sheetFormatPr defaultRowHeight="15" x14ac:dyDescent="0.25"/>
  <cols>
    <col min="1" max="1" width="27.28515625" customWidth="1"/>
    <col min="2" max="2" width="5" customWidth="1"/>
    <col min="3" max="3" width="4.140625" customWidth="1"/>
    <col min="5" max="5" width="3.42578125" customWidth="1"/>
    <col min="6" max="6" width="17" customWidth="1"/>
    <col min="7" max="7" width="12.5703125" customWidth="1"/>
    <col min="8" max="8" width="24.5703125" customWidth="1"/>
  </cols>
  <sheetData>
    <row r="1" spans="1:8" ht="60.75" customHeight="1" x14ac:dyDescent="0.25">
      <c r="A1" s="1">
        <v>1</v>
      </c>
    </row>
    <row r="2" spans="1:8" x14ac:dyDescent="0.25">
      <c r="A2" t="s">
        <v>0</v>
      </c>
      <c r="B2" t="s">
        <v>11</v>
      </c>
      <c r="C2" t="s">
        <v>10</v>
      </c>
      <c r="E2" s="9" t="s">
        <v>25</v>
      </c>
      <c r="F2" s="9"/>
      <c r="G2" s="9"/>
      <c r="H2" s="9"/>
    </row>
    <row r="3" spans="1:8" x14ac:dyDescent="0.25">
      <c r="A3" t="s">
        <v>1</v>
      </c>
      <c r="B3">
        <v>1</v>
      </c>
      <c r="C3">
        <v>0.8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2</v>
      </c>
      <c r="B4">
        <v>2</v>
      </c>
      <c r="C4">
        <v>1.3</v>
      </c>
      <c r="E4" s="3">
        <v>4</v>
      </c>
      <c r="F4" s="4" t="s">
        <v>47</v>
      </c>
      <c r="G4" s="4">
        <v>53</v>
      </c>
      <c r="H4" s="4"/>
    </row>
    <row r="5" spans="1:8" x14ac:dyDescent="0.25">
      <c r="A5" t="s">
        <v>3</v>
      </c>
      <c r="B5">
        <v>3</v>
      </c>
      <c r="C5">
        <v>1.9</v>
      </c>
      <c r="E5" s="3">
        <v>5</v>
      </c>
      <c r="F5" s="4" t="s">
        <v>27</v>
      </c>
      <c r="G5" s="4">
        <v>53</v>
      </c>
      <c r="H5" s="4"/>
    </row>
    <row r="6" spans="1:8" x14ac:dyDescent="0.25">
      <c r="A6" t="s">
        <v>4</v>
      </c>
      <c r="B6">
        <v>4</v>
      </c>
      <c r="C6">
        <v>2.6</v>
      </c>
      <c r="E6" s="3">
        <v>6</v>
      </c>
      <c r="F6" s="4" t="s">
        <v>48</v>
      </c>
      <c r="G6" s="4">
        <v>55</v>
      </c>
      <c r="H6" s="16">
        <v>53</v>
      </c>
    </row>
    <row r="7" spans="1:8" x14ac:dyDescent="0.25">
      <c r="A7" t="s">
        <v>5</v>
      </c>
      <c r="B7">
        <v>5</v>
      </c>
      <c r="C7">
        <v>2.9</v>
      </c>
      <c r="E7" s="3">
        <v>7</v>
      </c>
      <c r="F7" s="4" t="s">
        <v>47</v>
      </c>
      <c r="G7" s="4">
        <v>55</v>
      </c>
      <c r="H7" s="16">
        <v>42</v>
      </c>
    </row>
    <row r="8" spans="1:8" x14ac:dyDescent="0.25">
      <c r="A8" t="s">
        <v>6</v>
      </c>
      <c r="B8">
        <v>6</v>
      </c>
      <c r="C8">
        <v>3.2</v>
      </c>
      <c r="E8" s="3">
        <v>8</v>
      </c>
      <c r="F8" s="4">
        <v>25</v>
      </c>
      <c r="G8" s="4">
        <v>55</v>
      </c>
      <c r="H8" s="16"/>
    </row>
    <row r="9" spans="1:8" x14ac:dyDescent="0.25">
      <c r="A9" t="s">
        <v>40</v>
      </c>
      <c r="B9">
        <v>7</v>
      </c>
      <c r="C9">
        <v>3.6</v>
      </c>
      <c r="E9" s="3">
        <v>9</v>
      </c>
      <c r="F9" s="4">
        <v>25</v>
      </c>
      <c r="G9" s="4">
        <v>55</v>
      </c>
      <c r="H9" s="16">
        <v>25</v>
      </c>
    </row>
    <row r="10" spans="1:8" x14ac:dyDescent="0.25">
      <c r="A10" t="s">
        <v>7</v>
      </c>
      <c r="B10">
        <v>8</v>
      </c>
      <c r="C10">
        <v>4</v>
      </c>
      <c r="E10" s="3">
        <v>10</v>
      </c>
      <c r="F10" s="4">
        <v>25</v>
      </c>
      <c r="G10" s="4">
        <v>55</v>
      </c>
      <c r="H10" s="16">
        <v>55</v>
      </c>
    </row>
    <row r="11" spans="1:8" x14ac:dyDescent="0.25">
      <c r="A11" t="s">
        <v>8</v>
      </c>
      <c r="B11">
        <v>9</v>
      </c>
      <c r="C11">
        <v>4.5</v>
      </c>
      <c r="E11" s="3">
        <v>11</v>
      </c>
      <c r="F11" s="4">
        <v>25</v>
      </c>
      <c r="G11" s="4">
        <v>55</v>
      </c>
      <c r="H11" s="16"/>
    </row>
    <row r="12" spans="1:8" x14ac:dyDescent="0.25">
      <c r="A12" t="s">
        <v>9</v>
      </c>
      <c r="B12">
        <v>10</v>
      </c>
      <c r="C12">
        <v>4.8</v>
      </c>
      <c r="E12" s="3">
        <v>12</v>
      </c>
      <c r="F12" s="4">
        <v>25</v>
      </c>
      <c r="G12" s="4">
        <v>55</v>
      </c>
      <c r="H12" s="16">
        <v>55</v>
      </c>
    </row>
    <row r="13" spans="1:8" x14ac:dyDescent="0.25">
      <c r="A13" t="s">
        <v>1</v>
      </c>
      <c r="B13">
        <v>11</v>
      </c>
      <c r="C13">
        <v>5.4</v>
      </c>
      <c r="E13" s="3">
        <v>13</v>
      </c>
      <c r="F13" s="4">
        <v>25</v>
      </c>
      <c r="G13" s="4">
        <v>24</v>
      </c>
      <c r="H13" s="4"/>
    </row>
    <row r="14" spans="1:8" x14ac:dyDescent="0.25">
      <c r="A14" t="s">
        <v>0</v>
      </c>
      <c r="B14">
        <v>12</v>
      </c>
      <c r="C14">
        <v>6.1</v>
      </c>
      <c r="E14" s="3">
        <v>14</v>
      </c>
      <c r="F14" s="4"/>
      <c r="G14" s="4">
        <v>24</v>
      </c>
      <c r="H14" s="4">
        <v>24</v>
      </c>
    </row>
    <row r="15" spans="1:8" x14ac:dyDescent="0.25">
      <c r="E15" s="3">
        <v>15</v>
      </c>
      <c r="F15" s="4"/>
      <c r="G15" s="4">
        <v>24</v>
      </c>
      <c r="H15" s="4"/>
    </row>
    <row r="16" spans="1:8" x14ac:dyDescent="0.25">
      <c r="E16" s="3">
        <v>16</v>
      </c>
      <c r="F16" s="4"/>
      <c r="G16" s="4">
        <v>24</v>
      </c>
      <c r="H16" s="4">
        <v>24</v>
      </c>
    </row>
    <row r="17" spans="5:8" x14ac:dyDescent="0.25">
      <c r="E17" s="3">
        <v>17</v>
      </c>
      <c r="F17" s="4"/>
      <c r="G17" s="4">
        <v>24</v>
      </c>
      <c r="H17" s="4"/>
    </row>
    <row r="18" spans="5:8" x14ac:dyDescent="0.25">
      <c r="E18" s="3">
        <v>18</v>
      </c>
      <c r="F18" s="4"/>
      <c r="G18" s="4"/>
      <c r="H18" s="4">
        <v>24</v>
      </c>
    </row>
    <row r="19" spans="5:8" x14ac:dyDescent="0.25">
      <c r="E19" s="3">
        <v>19</v>
      </c>
      <c r="F19" s="4">
        <v>24</v>
      </c>
      <c r="G19" s="4">
        <v>24</v>
      </c>
      <c r="H19" s="4"/>
    </row>
    <row r="20" spans="5:8" x14ac:dyDescent="0.25">
      <c r="E20" s="3">
        <v>20</v>
      </c>
      <c r="F20" s="4">
        <v>24</v>
      </c>
      <c r="G20" s="4"/>
      <c r="H20" s="4">
        <v>24</v>
      </c>
    </row>
    <row r="21" spans="5:8" x14ac:dyDescent="0.25">
      <c r="E21" s="3">
        <v>21</v>
      </c>
      <c r="F21" s="4">
        <v>24</v>
      </c>
      <c r="G21" s="4">
        <v>56</v>
      </c>
      <c r="H21" s="4"/>
    </row>
    <row r="22" spans="5:8" x14ac:dyDescent="0.25">
      <c r="E22" s="3">
        <v>22</v>
      </c>
      <c r="F22" s="4">
        <v>55</v>
      </c>
      <c r="G22" s="4">
        <v>55</v>
      </c>
      <c r="H22" s="4">
        <v>55</v>
      </c>
    </row>
    <row r="23" spans="5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3" sqref="F2:I13"/>
    </sheetView>
  </sheetViews>
  <sheetFormatPr defaultRowHeight="15" x14ac:dyDescent="0.25"/>
  <cols>
    <col min="2" max="2" width="12" customWidth="1"/>
    <col min="3" max="3" width="14.7109375" customWidth="1"/>
    <col min="7" max="7" width="10.85546875" customWidth="1"/>
    <col min="8" max="8" width="10.7109375" customWidth="1"/>
    <col min="9" max="9" width="11.42578125" customWidth="1"/>
  </cols>
  <sheetData>
    <row r="1" spans="1:9" x14ac:dyDescent="0.25">
      <c r="A1" t="s">
        <v>66</v>
      </c>
      <c r="B1" t="s">
        <v>54</v>
      </c>
      <c r="C1" t="s">
        <v>68</v>
      </c>
      <c r="D1" t="s">
        <v>69</v>
      </c>
      <c r="E1" t="s">
        <v>67</v>
      </c>
      <c r="F1" t="s">
        <v>70</v>
      </c>
      <c r="G1" t="s">
        <v>71</v>
      </c>
      <c r="H1" t="s">
        <v>72</v>
      </c>
      <c r="I1" t="s">
        <v>73</v>
      </c>
    </row>
    <row r="2" spans="1:9" x14ac:dyDescent="0.25">
      <c r="A2">
        <v>1</v>
      </c>
      <c r="B2">
        <v>1.9</v>
      </c>
      <c r="C2">
        <v>1</v>
      </c>
      <c r="D2">
        <f>B2*C2</f>
        <v>1.9</v>
      </c>
      <c r="E2">
        <f>5*D2</f>
        <v>9.5</v>
      </c>
      <c r="F2" s="18">
        <f>52*E2</f>
        <v>494</v>
      </c>
      <c r="G2" s="18">
        <f>500*F2</f>
        <v>247000</v>
      </c>
      <c r="H2" s="18">
        <f>G2/52</f>
        <v>4750</v>
      </c>
      <c r="I2" s="18">
        <f>H2/5</f>
        <v>950</v>
      </c>
    </row>
    <row r="3" spans="1:9" x14ac:dyDescent="0.25">
      <c r="A3">
        <v>2</v>
      </c>
      <c r="B3">
        <v>11.6</v>
      </c>
      <c r="C3">
        <v>5</v>
      </c>
      <c r="D3">
        <f t="shared" ref="D3:D9" si="0">B3*C3</f>
        <v>58</v>
      </c>
      <c r="E3">
        <f t="shared" ref="E3:E9" si="1">5*D3</f>
        <v>290</v>
      </c>
      <c r="F3" s="18">
        <f t="shared" ref="F3:F9" si="2">52*E3</f>
        <v>15080</v>
      </c>
      <c r="G3" s="18">
        <f t="shared" ref="G3:G9" si="3">500*F3</f>
        <v>7540000</v>
      </c>
      <c r="H3" s="18">
        <f t="shared" ref="H3:H9" si="4">G3/52</f>
        <v>145000</v>
      </c>
      <c r="I3" s="18">
        <f t="shared" ref="I3:I9" si="5">H3/5</f>
        <v>29000</v>
      </c>
    </row>
    <row r="4" spans="1:9" x14ac:dyDescent="0.25">
      <c r="A4">
        <v>3</v>
      </c>
      <c r="B4">
        <v>20.2</v>
      </c>
      <c r="C4">
        <v>1</v>
      </c>
      <c r="D4">
        <f t="shared" si="0"/>
        <v>20.2</v>
      </c>
      <c r="E4">
        <f t="shared" si="1"/>
        <v>101</v>
      </c>
      <c r="F4" s="18">
        <f t="shared" si="2"/>
        <v>5252</v>
      </c>
      <c r="G4" s="18">
        <f t="shared" si="3"/>
        <v>2626000</v>
      </c>
      <c r="H4" s="18">
        <f t="shared" si="4"/>
        <v>50500</v>
      </c>
      <c r="I4" s="18">
        <f t="shared" si="5"/>
        <v>10100</v>
      </c>
    </row>
    <row r="5" spans="1:9" x14ac:dyDescent="0.25">
      <c r="A5">
        <v>4</v>
      </c>
      <c r="B5">
        <v>18</v>
      </c>
      <c r="C5">
        <v>1</v>
      </c>
      <c r="D5">
        <f t="shared" si="0"/>
        <v>18</v>
      </c>
      <c r="E5">
        <f t="shared" si="1"/>
        <v>90</v>
      </c>
      <c r="F5" s="18">
        <f t="shared" si="2"/>
        <v>4680</v>
      </c>
      <c r="G5" s="18">
        <f t="shared" si="3"/>
        <v>2340000</v>
      </c>
      <c r="H5" s="18">
        <f t="shared" si="4"/>
        <v>45000</v>
      </c>
      <c r="I5" s="18">
        <f t="shared" si="5"/>
        <v>9000</v>
      </c>
    </row>
    <row r="6" spans="1:9" x14ac:dyDescent="0.25">
      <c r="A6">
        <v>5</v>
      </c>
      <c r="B6">
        <v>15.4</v>
      </c>
      <c r="C6">
        <v>1</v>
      </c>
      <c r="D6">
        <f t="shared" si="0"/>
        <v>15.4</v>
      </c>
      <c r="E6">
        <f t="shared" si="1"/>
        <v>77</v>
      </c>
      <c r="F6" s="18">
        <f t="shared" si="2"/>
        <v>4004</v>
      </c>
      <c r="G6" s="18">
        <f t="shared" si="3"/>
        <v>2002000</v>
      </c>
      <c r="H6" s="18">
        <f t="shared" si="4"/>
        <v>38500</v>
      </c>
      <c r="I6" s="18">
        <f t="shared" si="5"/>
        <v>7700</v>
      </c>
    </row>
    <row r="7" spans="1:9" x14ac:dyDescent="0.25">
      <c r="A7">
        <v>6</v>
      </c>
      <c r="B7">
        <v>11.8</v>
      </c>
      <c r="C7">
        <v>4</v>
      </c>
      <c r="D7">
        <f t="shared" si="0"/>
        <v>47.2</v>
      </c>
      <c r="E7">
        <f t="shared" si="1"/>
        <v>236</v>
      </c>
      <c r="F7" s="18">
        <f t="shared" si="2"/>
        <v>12272</v>
      </c>
      <c r="G7" s="18">
        <f t="shared" si="3"/>
        <v>6136000</v>
      </c>
      <c r="H7" s="18">
        <f t="shared" si="4"/>
        <v>118000</v>
      </c>
      <c r="I7" s="18">
        <f t="shared" si="5"/>
        <v>23600</v>
      </c>
    </row>
    <row r="8" spans="1:9" x14ac:dyDescent="0.25">
      <c r="A8">
        <v>7</v>
      </c>
      <c r="B8">
        <v>18.2</v>
      </c>
      <c r="C8">
        <v>1</v>
      </c>
      <c r="D8">
        <f t="shared" si="0"/>
        <v>18.2</v>
      </c>
      <c r="E8">
        <f t="shared" si="1"/>
        <v>91</v>
      </c>
      <c r="F8" s="18">
        <f t="shared" si="2"/>
        <v>4732</v>
      </c>
      <c r="G8" s="18">
        <f t="shared" si="3"/>
        <v>2366000</v>
      </c>
      <c r="H8" s="18">
        <f t="shared" si="4"/>
        <v>45500</v>
      </c>
      <c r="I8" s="18">
        <f t="shared" si="5"/>
        <v>9100</v>
      </c>
    </row>
    <row r="9" spans="1:9" x14ac:dyDescent="0.25">
      <c r="A9">
        <v>8</v>
      </c>
      <c r="B9">
        <v>11.7</v>
      </c>
      <c r="C9">
        <v>1</v>
      </c>
      <c r="D9">
        <f t="shared" si="0"/>
        <v>11.7</v>
      </c>
      <c r="E9">
        <f t="shared" si="1"/>
        <v>58.5</v>
      </c>
      <c r="F9" s="18">
        <f t="shared" si="2"/>
        <v>3042</v>
      </c>
      <c r="G9" s="18">
        <f t="shared" si="3"/>
        <v>1521000</v>
      </c>
      <c r="H9" s="18">
        <f t="shared" si="4"/>
        <v>29250</v>
      </c>
      <c r="I9" s="18">
        <f t="shared" si="5"/>
        <v>5850</v>
      </c>
    </row>
    <row r="10" spans="1:9" x14ac:dyDescent="0.25">
      <c r="A10" t="s">
        <v>58</v>
      </c>
      <c r="B10" s="8">
        <f>B2+B3+B4+B5+B6+B7+B8+B9</f>
        <v>108.80000000000001</v>
      </c>
      <c r="C10" s="8">
        <f t="shared" ref="C10:I10" si="6">C2+C3+C4+C5+C6+C7+C8+C9</f>
        <v>15</v>
      </c>
      <c r="D10" s="8">
        <f t="shared" si="6"/>
        <v>190.59999999999997</v>
      </c>
      <c r="E10" s="8">
        <f t="shared" si="6"/>
        <v>953</v>
      </c>
      <c r="F10" s="19">
        <f t="shared" si="6"/>
        <v>49556</v>
      </c>
      <c r="G10" s="19">
        <f t="shared" si="6"/>
        <v>24778000</v>
      </c>
      <c r="H10" s="19">
        <f t="shared" si="6"/>
        <v>476500</v>
      </c>
      <c r="I10" s="19">
        <f t="shared" si="6"/>
        <v>95300</v>
      </c>
    </row>
    <row r="11" spans="1:9" x14ac:dyDescent="0.25">
      <c r="F11" s="18"/>
      <c r="G11" s="18"/>
      <c r="H11" s="18"/>
      <c r="I11" s="18"/>
    </row>
    <row r="12" spans="1:9" x14ac:dyDescent="0.25">
      <c r="F12" s="18"/>
      <c r="G12" s="18"/>
      <c r="H12" s="18"/>
      <c r="I12" s="18"/>
    </row>
    <row r="13" spans="1:9" x14ac:dyDescent="0.25">
      <c r="F13" s="18"/>
      <c r="G13" s="18"/>
      <c r="H13" s="18"/>
      <c r="I1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A5" sqref="A5"/>
    </sheetView>
  </sheetViews>
  <sheetFormatPr defaultRowHeight="15" x14ac:dyDescent="0.25"/>
  <cols>
    <col min="1" max="1" width="28.7109375" customWidth="1"/>
    <col min="2" max="2" width="4.85546875" customWidth="1"/>
    <col min="3" max="3" width="3.85546875" customWidth="1"/>
    <col min="5" max="5" width="3.85546875" customWidth="1"/>
    <col min="6" max="6" width="17" customWidth="1"/>
    <col min="7" max="7" width="12.85546875" customWidth="1"/>
    <col min="8" max="8" width="24.7109375" customWidth="1"/>
  </cols>
  <sheetData>
    <row r="1" spans="1:8" ht="70.5" customHeight="1" x14ac:dyDescent="0.25">
      <c r="A1" s="1">
        <v>11</v>
      </c>
    </row>
    <row r="2" spans="1:8" x14ac:dyDescent="0.25">
      <c r="A2" t="s">
        <v>0</v>
      </c>
      <c r="B2" t="s">
        <v>11</v>
      </c>
      <c r="C2" t="s">
        <v>10</v>
      </c>
      <c r="E2" s="9" t="s">
        <v>25</v>
      </c>
      <c r="F2" s="9"/>
      <c r="G2" s="9"/>
      <c r="H2" s="9"/>
    </row>
    <row r="3" spans="1:8" x14ac:dyDescent="0.25">
      <c r="A3" t="s">
        <v>1</v>
      </c>
      <c r="B3">
        <v>1</v>
      </c>
      <c r="C3">
        <v>0.8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49</v>
      </c>
      <c r="B4">
        <v>2</v>
      </c>
      <c r="C4">
        <v>1.3</v>
      </c>
      <c r="E4" s="3">
        <v>4</v>
      </c>
      <c r="F4" s="4"/>
      <c r="G4" s="4"/>
      <c r="H4" s="4"/>
    </row>
    <row r="5" spans="1:8" x14ac:dyDescent="0.25">
      <c r="A5" t="s">
        <v>8</v>
      </c>
      <c r="B5">
        <v>3</v>
      </c>
      <c r="C5">
        <v>1.6</v>
      </c>
      <c r="E5" s="3">
        <v>5</v>
      </c>
      <c r="F5" s="4"/>
      <c r="G5" s="4"/>
      <c r="H5" s="4"/>
    </row>
    <row r="6" spans="1:8" x14ac:dyDescent="0.25">
      <c r="A6" t="s">
        <v>7</v>
      </c>
      <c r="B6">
        <v>4</v>
      </c>
      <c r="C6">
        <v>2.2000000000000002</v>
      </c>
      <c r="E6" s="3">
        <v>6</v>
      </c>
      <c r="F6" s="4"/>
      <c r="G6" s="4"/>
      <c r="H6" s="4"/>
    </row>
    <row r="7" spans="1:8" x14ac:dyDescent="0.25">
      <c r="A7" t="s">
        <v>40</v>
      </c>
      <c r="B7">
        <v>5</v>
      </c>
      <c r="C7">
        <v>2.6</v>
      </c>
      <c r="E7" s="3">
        <v>7</v>
      </c>
      <c r="F7" s="4"/>
      <c r="G7" s="4"/>
      <c r="H7" s="4"/>
    </row>
    <row r="8" spans="1:8" x14ac:dyDescent="0.25">
      <c r="A8" t="s">
        <v>6</v>
      </c>
      <c r="B8">
        <v>6</v>
      </c>
      <c r="C8">
        <v>3</v>
      </c>
      <c r="E8" s="3">
        <v>8</v>
      </c>
      <c r="F8" s="4"/>
      <c r="G8" s="4"/>
      <c r="H8" s="4"/>
    </row>
    <row r="9" spans="1:8" x14ac:dyDescent="0.25">
      <c r="A9" t="s">
        <v>5</v>
      </c>
      <c r="B9">
        <v>7</v>
      </c>
      <c r="C9">
        <v>3.3</v>
      </c>
      <c r="E9" s="3">
        <v>9</v>
      </c>
      <c r="F9" s="4"/>
      <c r="G9" s="4"/>
      <c r="H9" s="4"/>
    </row>
    <row r="10" spans="1:8" x14ac:dyDescent="0.25">
      <c r="A10" t="s">
        <v>4</v>
      </c>
      <c r="B10">
        <v>8</v>
      </c>
      <c r="C10">
        <v>3.6</v>
      </c>
      <c r="E10" s="3">
        <v>10</v>
      </c>
      <c r="F10" s="4"/>
      <c r="G10" s="4"/>
      <c r="H10" s="4"/>
    </row>
    <row r="11" spans="1:8" x14ac:dyDescent="0.25">
      <c r="A11" t="s">
        <v>3</v>
      </c>
      <c r="B11">
        <v>9</v>
      </c>
      <c r="C11">
        <v>4.2</v>
      </c>
      <c r="E11" s="3">
        <v>11</v>
      </c>
      <c r="F11" s="4"/>
      <c r="G11" s="4"/>
      <c r="H11" s="4"/>
    </row>
    <row r="12" spans="1:8" x14ac:dyDescent="0.25">
      <c r="A12" t="s">
        <v>2</v>
      </c>
      <c r="B12">
        <v>10</v>
      </c>
      <c r="C12">
        <v>4.8</v>
      </c>
      <c r="E12" s="3">
        <v>12</v>
      </c>
      <c r="F12" s="4"/>
      <c r="G12" s="4"/>
      <c r="H12" s="4"/>
    </row>
    <row r="13" spans="1:8" x14ac:dyDescent="0.25">
      <c r="A13" t="s">
        <v>1</v>
      </c>
      <c r="B13">
        <v>11</v>
      </c>
      <c r="C13">
        <v>5.4</v>
      </c>
      <c r="E13" s="3">
        <v>13</v>
      </c>
      <c r="F13" s="4"/>
      <c r="G13" s="4"/>
      <c r="H13" s="4"/>
    </row>
    <row r="14" spans="1:8" x14ac:dyDescent="0.25">
      <c r="A14" t="s">
        <v>0</v>
      </c>
      <c r="B14">
        <v>12</v>
      </c>
      <c r="C14">
        <v>6.1</v>
      </c>
      <c r="E14" s="3">
        <v>14</v>
      </c>
      <c r="F14" s="4" t="s">
        <v>26</v>
      </c>
      <c r="G14" s="4"/>
      <c r="H14" s="4"/>
    </row>
    <row r="15" spans="1:8" x14ac:dyDescent="0.25">
      <c r="E15" s="3">
        <v>15</v>
      </c>
      <c r="F15" s="4" t="s">
        <v>27</v>
      </c>
      <c r="G15" s="4"/>
      <c r="H15" s="4"/>
    </row>
    <row r="16" spans="1:8" x14ac:dyDescent="0.25">
      <c r="E16" s="3">
        <v>16</v>
      </c>
      <c r="F16" s="4" t="s">
        <v>27</v>
      </c>
      <c r="G16" s="4"/>
      <c r="H16" s="4"/>
    </row>
    <row r="17" spans="5:8" x14ac:dyDescent="0.25">
      <c r="E17" s="3">
        <v>17</v>
      </c>
      <c r="F17" s="4" t="s">
        <v>27</v>
      </c>
      <c r="G17" s="4"/>
      <c r="H17" s="4"/>
    </row>
    <row r="18" spans="5:8" x14ac:dyDescent="0.25">
      <c r="E18" s="3">
        <v>18</v>
      </c>
      <c r="F18" s="4" t="s">
        <v>27</v>
      </c>
      <c r="G18" s="4"/>
      <c r="H18" s="4"/>
    </row>
    <row r="19" spans="5:8" x14ac:dyDescent="0.25">
      <c r="E19" s="3">
        <v>19</v>
      </c>
      <c r="F19" s="4"/>
      <c r="G19" s="4"/>
      <c r="H19" s="4"/>
    </row>
    <row r="20" spans="5:8" x14ac:dyDescent="0.25">
      <c r="E20" s="3">
        <v>20</v>
      </c>
      <c r="F20" s="4"/>
      <c r="G20" s="4"/>
      <c r="H20" s="4"/>
    </row>
    <row r="21" spans="5:8" x14ac:dyDescent="0.25">
      <c r="E21" s="3">
        <v>21</v>
      </c>
      <c r="F21" s="4"/>
      <c r="G21" s="4"/>
      <c r="H21" s="4"/>
    </row>
    <row r="22" spans="5:8" x14ac:dyDescent="0.25">
      <c r="E22" s="3">
        <v>22</v>
      </c>
      <c r="F22" s="4"/>
      <c r="G22" s="4"/>
      <c r="H22" s="4"/>
    </row>
    <row r="23" spans="5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H9" sqref="H9:H17"/>
    </sheetView>
  </sheetViews>
  <sheetFormatPr defaultRowHeight="15" x14ac:dyDescent="0.25"/>
  <cols>
    <col min="1" max="1" width="26.85546875" customWidth="1"/>
    <col min="2" max="2" width="5.140625" customWidth="1"/>
    <col min="3" max="3" width="4" customWidth="1"/>
    <col min="5" max="5" width="4.42578125" customWidth="1"/>
    <col min="6" max="6" width="17.140625" customWidth="1"/>
    <col min="7" max="7" width="12.140625" customWidth="1"/>
    <col min="8" max="8" width="24.5703125" customWidth="1"/>
    <col min="12" max="12" width="4.140625" customWidth="1"/>
    <col min="13" max="13" width="16.7109375" customWidth="1"/>
    <col min="14" max="14" width="12" customWidth="1"/>
    <col min="15" max="15" width="24.5703125" customWidth="1"/>
  </cols>
  <sheetData>
    <row r="1" spans="1:8" ht="75" customHeight="1" x14ac:dyDescent="0.25">
      <c r="A1" s="1">
        <v>2</v>
      </c>
      <c r="E1" s="1"/>
    </row>
    <row r="2" spans="1:8" x14ac:dyDescent="0.25">
      <c r="A2" t="s">
        <v>18</v>
      </c>
      <c r="B2" t="s">
        <v>11</v>
      </c>
      <c r="C2" t="s">
        <v>10</v>
      </c>
      <c r="E2" s="9" t="s">
        <v>28</v>
      </c>
      <c r="F2" s="9"/>
      <c r="G2" s="9"/>
      <c r="H2" s="9"/>
    </row>
    <row r="3" spans="1:8" x14ac:dyDescent="0.25">
      <c r="A3" t="s">
        <v>12</v>
      </c>
      <c r="B3">
        <v>1</v>
      </c>
      <c r="C3">
        <v>0.5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39</v>
      </c>
      <c r="B4">
        <v>2</v>
      </c>
      <c r="C4">
        <v>1.3</v>
      </c>
      <c r="E4" s="3">
        <v>4</v>
      </c>
      <c r="F4" s="4"/>
      <c r="G4" s="4"/>
      <c r="H4" s="4"/>
    </row>
    <row r="5" spans="1:8" x14ac:dyDescent="0.25">
      <c r="A5" t="s">
        <v>38</v>
      </c>
      <c r="B5">
        <v>3</v>
      </c>
      <c r="C5">
        <v>1.6</v>
      </c>
      <c r="E5" s="3">
        <v>5</v>
      </c>
      <c r="F5" s="4">
        <v>12</v>
      </c>
      <c r="G5" s="4">
        <v>56</v>
      </c>
      <c r="H5" s="4"/>
    </row>
    <row r="6" spans="1:8" x14ac:dyDescent="0.25">
      <c r="A6" t="s">
        <v>13</v>
      </c>
      <c r="B6">
        <v>4</v>
      </c>
      <c r="C6">
        <v>2.2000000000000002</v>
      </c>
      <c r="E6" s="3">
        <v>6</v>
      </c>
      <c r="F6" s="4">
        <v>26</v>
      </c>
      <c r="G6" s="4"/>
      <c r="H6" s="4"/>
    </row>
    <row r="7" spans="1:8" x14ac:dyDescent="0.25">
      <c r="A7" t="s">
        <v>14</v>
      </c>
      <c r="B7">
        <v>5</v>
      </c>
      <c r="C7">
        <v>2.6</v>
      </c>
      <c r="E7" s="3">
        <v>7</v>
      </c>
      <c r="F7" s="4"/>
      <c r="G7" s="4">
        <v>55</v>
      </c>
      <c r="H7" s="4">
        <v>22</v>
      </c>
    </row>
    <row r="8" spans="1:8" x14ac:dyDescent="0.25">
      <c r="A8" t="s">
        <v>15</v>
      </c>
      <c r="B8">
        <v>6</v>
      </c>
      <c r="C8">
        <v>3</v>
      </c>
      <c r="E8" s="3">
        <v>8</v>
      </c>
      <c r="F8" s="4">
        <v>18</v>
      </c>
      <c r="G8" s="4"/>
      <c r="H8" s="4">
        <v>58</v>
      </c>
    </row>
    <row r="9" spans="1:8" x14ac:dyDescent="0.25">
      <c r="A9" t="s">
        <v>16</v>
      </c>
      <c r="B9">
        <v>7</v>
      </c>
      <c r="C9">
        <v>3.4</v>
      </c>
      <c r="E9" s="3">
        <v>9</v>
      </c>
      <c r="F9" s="4">
        <v>18</v>
      </c>
      <c r="G9" s="4">
        <v>55</v>
      </c>
      <c r="H9" s="16"/>
    </row>
    <row r="10" spans="1:8" x14ac:dyDescent="0.25">
      <c r="A10" t="s">
        <v>17</v>
      </c>
      <c r="B10">
        <v>8</v>
      </c>
      <c r="C10">
        <v>4</v>
      </c>
      <c r="E10" s="3">
        <v>10</v>
      </c>
      <c r="F10" s="4">
        <v>25</v>
      </c>
      <c r="G10" s="4"/>
      <c r="H10" s="17" t="s">
        <v>44</v>
      </c>
    </row>
    <row r="11" spans="1:8" x14ac:dyDescent="0.25">
      <c r="E11" s="3">
        <v>11</v>
      </c>
      <c r="F11" s="4">
        <v>25</v>
      </c>
      <c r="G11" s="4">
        <v>55</v>
      </c>
      <c r="H11" s="16"/>
    </row>
    <row r="12" spans="1:8" ht="16.5" customHeight="1" x14ac:dyDescent="0.25">
      <c r="E12" s="3">
        <v>12</v>
      </c>
      <c r="F12" s="4">
        <v>25</v>
      </c>
      <c r="G12" s="4"/>
      <c r="H12" s="17" t="s">
        <v>44</v>
      </c>
    </row>
    <row r="13" spans="1:8" x14ac:dyDescent="0.25">
      <c r="E13" s="3">
        <v>13</v>
      </c>
      <c r="F13" s="4">
        <v>25</v>
      </c>
      <c r="G13" s="4">
        <v>55</v>
      </c>
      <c r="H13" s="17" t="s">
        <v>44</v>
      </c>
    </row>
    <row r="14" spans="1:8" x14ac:dyDescent="0.25">
      <c r="E14" s="3">
        <v>14</v>
      </c>
      <c r="F14" s="4">
        <v>37</v>
      </c>
      <c r="G14" s="4"/>
      <c r="H14" s="16"/>
    </row>
    <row r="15" spans="1:8" x14ac:dyDescent="0.25">
      <c r="E15" s="3">
        <v>15</v>
      </c>
      <c r="F15" s="4">
        <v>39</v>
      </c>
      <c r="G15" s="4">
        <v>55</v>
      </c>
      <c r="H15" s="16">
        <v>25</v>
      </c>
    </row>
    <row r="16" spans="1:8" x14ac:dyDescent="0.25">
      <c r="E16" s="3">
        <v>16</v>
      </c>
      <c r="F16" s="4"/>
      <c r="G16" s="4"/>
      <c r="H16" s="16"/>
    </row>
    <row r="17" spans="5:8" x14ac:dyDescent="0.25">
      <c r="E17" s="3">
        <v>17</v>
      </c>
      <c r="F17" s="5" t="s">
        <v>44</v>
      </c>
      <c r="G17" s="4">
        <v>55</v>
      </c>
      <c r="H17" s="16">
        <v>25</v>
      </c>
    </row>
    <row r="18" spans="5:8" x14ac:dyDescent="0.25">
      <c r="E18" s="3">
        <v>18</v>
      </c>
      <c r="F18" s="5">
        <v>39</v>
      </c>
      <c r="G18" s="4"/>
      <c r="H18" s="4"/>
    </row>
    <row r="19" spans="5:8" x14ac:dyDescent="0.25">
      <c r="E19" s="3">
        <v>19</v>
      </c>
      <c r="F19" s="4">
        <v>54</v>
      </c>
      <c r="G19" s="4">
        <v>55</v>
      </c>
      <c r="H19" s="4">
        <v>25</v>
      </c>
    </row>
    <row r="20" spans="5:8" x14ac:dyDescent="0.25">
      <c r="E20" s="3">
        <v>20</v>
      </c>
      <c r="F20" s="4">
        <v>54</v>
      </c>
      <c r="G20" s="4"/>
      <c r="H20" s="4"/>
    </row>
    <row r="21" spans="5:8" x14ac:dyDescent="0.25">
      <c r="E21" s="3">
        <v>21</v>
      </c>
      <c r="F21" s="4">
        <v>54</v>
      </c>
      <c r="G21" s="4"/>
      <c r="H21" s="4">
        <v>57</v>
      </c>
    </row>
    <row r="22" spans="5:8" x14ac:dyDescent="0.25">
      <c r="E22" s="3">
        <v>22</v>
      </c>
      <c r="F22" s="4">
        <v>56</v>
      </c>
      <c r="G22" s="4">
        <v>56</v>
      </c>
      <c r="H22" s="4">
        <v>56</v>
      </c>
    </row>
    <row r="23" spans="5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H7" sqref="H7:H15"/>
    </sheetView>
  </sheetViews>
  <sheetFormatPr defaultRowHeight="15" x14ac:dyDescent="0.25"/>
  <cols>
    <col min="1" max="1" width="26.85546875" customWidth="1"/>
    <col min="2" max="2" width="4.85546875" customWidth="1"/>
    <col min="3" max="3" width="3.85546875" customWidth="1"/>
    <col min="5" max="5" width="4" customWidth="1"/>
    <col min="6" max="6" width="17" customWidth="1"/>
    <col min="7" max="7" width="12.42578125" customWidth="1"/>
    <col min="8" max="8" width="24.42578125" customWidth="1"/>
  </cols>
  <sheetData>
    <row r="1" spans="1:8" ht="92.25" x14ac:dyDescent="0.25">
      <c r="A1" s="1">
        <v>2</v>
      </c>
    </row>
    <row r="2" spans="1:8" x14ac:dyDescent="0.25">
      <c r="A2" t="s">
        <v>17</v>
      </c>
      <c r="B2" t="s">
        <v>11</v>
      </c>
      <c r="C2" t="s">
        <v>10</v>
      </c>
      <c r="E2" s="9" t="s">
        <v>29</v>
      </c>
      <c r="F2" s="9"/>
      <c r="G2" s="9"/>
      <c r="H2" s="9"/>
    </row>
    <row r="3" spans="1:8" x14ac:dyDescent="0.25">
      <c r="A3" t="s">
        <v>16</v>
      </c>
      <c r="B3">
        <v>1</v>
      </c>
      <c r="C3">
        <v>0.5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15</v>
      </c>
      <c r="B4">
        <v>2</v>
      </c>
      <c r="C4">
        <v>0.9</v>
      </c>
      <c r="E4" s="3">
        <v>4</v>
      </c>
      <c r="F4" s="4">
        <v>28</v>
      </c>
      <c r="G4" s="4">
        <v>56</v>
      </c>
      <c r="H4" s="4"/>
    </row>
    <row r="5" spans="1:8" x14ac:dyDescent="0.25">
      <c r="A5" t="s">
        <v>14</v>
      </c>
      <c r="B5">
        <v>3</v>
      </c>
      <c r="C5">
        <v>1.3</v>
      </c>
      <c r="E5" s="3">
        <v>5</v>
      </c>
      <c r="F5" s="4">
        <v>44</v>
      </c>
      <c r="G5" s="4"/>
      <c r="H5" s="4"/>
    </row>
    <row r="6" spans="1:8" x14ac:dyDescent="0.25">
      <c r="A6" t="s">
        <v>13</v>
      </c>
      <c r="B6">
        <v>4</v>
      </c>
      <c r="C6">
        <v>1.7</v>
      </c>
      <c r="E6" s="3">
        <v>6</v>
      </c>
      <c r="F6" s="4">
        <v>44</v>
      </c>
      <c r="G6" s="4">
        <v>28</v>
      </c>
      <c r="H6" s="4">
        <v>56</v>
      </c>
    </row>
    <row r="7" spans="1:8" x14ac:dyDescent="0.25">
      <c r="A7" t="s">
        <v>38</v>
      </c>
      <c r="B7">
        <v>5</v>
      </c>
      <c r="C7">
        <v>2.2999999999999998</v>
      </c>
      <c r="E7" s="3">
        <v>7</v>
      </c>
      <c r="F7" s="4"/>
      <c r="G7" s="4"/>
      <c r="H7" s="16"/>
    </row>
    <row r="8" spans="1:8" x14ac:dyDescent="0.25">
      <c r="A8" t="s">
        <v>39</v>
      </c>
      <c r="B8">
        <v>6</v>
      </c>
      <c r="C8">
        <v>2.7</v>
      </c>
      <c r="E8" s="3">
        <v>8</v>
      </c>
      <c r="F8" s="4">
        <v>58</v>
      </c>
      <c r="G8" s="4">
        <v>28</v>
      </c>
      <c r="H8" s="16">
        <v>28</v>
      </c>
    </row>
    <row r="9" spans="1:8" x14ac:dyDescent="0.25">
      <c r="A9" t="s">
        <v>12</v>
      </c>
      <c r="B9">
        <v>7</v>
      </c>
      <c r="C9">
        <v>3.4</v>
      </c>
      <c r="E9" s="3">
        <v>9</v>
      </c>
      <c r="F9" s="4">
        <v>58</v>
      </c>
      <c r="G9" s="4"/>
      <c r="H9" s="16">
        <v>58</v>
      </c>
    </row>
    <row r="10" spans="1:8" x14ac:dyDescent="0.25">
      <c r="A10" t="s">
        <v>18</v>
      </c>
      <c r="B10">
        <v>8</v>
      </c>
      <c r="C10">
        <v>3.9</v>
      </c>
      <c r="E10" s="3">
        <v>10</v>
      </c>
      <c r="F10" s="4">
        <v>58</v>
      </c>
      <c r="G10" s="4">
        <v>28</v>
      </c>
      <c r="H10" s="16">
        <v>43</v>
      </c>
    </row>
    <row r="11" spans="1:8" x14ac:dyDescent="0.25">
      <c r="E11" s="3">
        <v>11</v>
      </c>
      <c r="F11" s="4">
        <v>58</v>
      </c>
      <c r="G11" s="4"/>
      <c r="H11" s="16"/>
    </row>
    <row r="12" spans="1:8" x14ac:dyDescent="0.25">
      <c r="E12" s="3">
        <v>12</v>
      </c>
      <c r="F12" s="4">
        <v>58</v>
      </c>
      <c r="G12" s="4">
        <v>28</v>
      </c>
      <c r="H12" s="16">
        <v>58</v>
      </c>
    </row>
    <row r="13" spans="1:8" x14ac:dyDescent="0.25">
      <c r="E13" s="3">
        <v>13</v>
      </c>
      <c r="F13" s="4">
        <v>57</v>
      </c>
      <c r="G13" s="4"/>
      <c r="H13" s="16">
        <v>58</v>
      </c>
    </row>
    <row r="14" spans="1:8" x14ac:dyDescent="0.25">
      <c r="E14" s="3">
        <v>14</v>
      </c>
      <c r="F14" s="4">
        <v>59</v>
      </c>
      <c r="G14" s="4">
        <v>28</v>
      </c>
      <c r="H14" s="16"/>
    </row>
    <row r="15" spans="1:8" x14ac:dyDescent="0.25">
      <c r="E15" s="3">
        <v>15</v>
      </c>
      <c r="F15" s="4"/>
      <c r="G15" s="4"/>
      <c r="H15" s="16"/>
    </row>
    <row r="16" spans="1:8" x14ac:dyDescent="0.25">
      <c r="E16" s="3">
        <v>16</v>
      </c>
      <c r="F16" s="5" t="s">
        <v>45</v>
      </c>
      <c r="G16" s="4">
        <v>28</v>
      </c>
      <c r="H16" s="4">
        <v>55</v>
      </c>
    </row>
    <row r="17" spans="5:8" x14ac:dyDescent="0.25">
      <c r="E17" s="3">
        <v>17</v>
      </c>
      <c r="F17" s="4">
        <v>30</v>
      </c>
      <c r="G17" s="4"/>
      <c r="H17" s="4"/>
    </row>
    <row r="18" spans="5:8" x14ac:dyDescent="0.25">
      <c r="E18" s="3">
        <v>18</v>
      </c>
      <c r="F18" s="4">
        <v>23</v>
      </c>
      <c r="G18" s="4">
        <v>28</v>
      </c>
      <c r="H18" s="4">
        <v>55</v>
      </c>
    </row>
    <row r="19" spans="5:8" x14ac:dyDescent="0.25">
      <c r="E19" s="3">
        <v>19</v>
      </c>
      <c r="F19" s="4">
        <v>29</v>
      </c>
      <c r="G19" s="4"/>
      <c r="H19" s="4"/>
    </row>
    <row r="20" spans="5:8" x14ac:dyDescent="0.25">
      <c r="E20" s="3">
        <v>20</v>
      </c>
      <c r="F20" s="4">
        <v>31</v>
      </c>
      <c r="G20" s="4">
        <v>36</v>
      </c>
      <c r="H20" s="4">
        <v>55</v>
      </c>
    </row>
    <row r="21" spans="5:8" x14ac:dyDescent="0.25">
      <c r="E21" s="3">
        <v>21</v>
      </c>
      <c r="F21" s="4">
        <v>36</v>
      </c>
      <c r="G21" s="4"/>
      <c r="H21" s="4"/>
    </row>
    <row r="22" spans="5:8" x14ac:dyDescent="0.25">
      <c r="E22" s="3">
        <v>22</v>
      </c>
      <c r="F22" s="4">
        <v>36</v>
      </c>
      <c r="G22" s="4"/>
      <c r="H22" s="4">
        <v>40</v>
      </c>
    </row>
    <row r="23" spans="5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G21" sqref="G21"/>
    </sheetView>
  </sheetViews>
  <sheetFormatPr defaultRowHeight="15" x14ac:dyDescent="0.25"/>
  <cols>
    <col min="1" max="1" width="30.5703125" customWidth="1"/>
    <col min="2" max="2" width="4.7109375" customWidth="1"/>
    <col min="3" max="3" width="4.28515625" customWidth="1"/>
    <col min="5" max="5" width="4.28515625" customWidth="1"/>
    <col min="6" max="6" width="17.28515625" customWidth="1"/>
    <col min="7" max="7" width="12.42578125" customWidth="1"/>
    <col min="8" max="8" width="25" customWidth="1"/>
  </cols>
  <sheetData>
    <row r="1" spans="1:8" ht="67.5" customHeight="1" x14ac:dyDescent="0.25">
      <c r="A1" s="1">
        <v>12</v>
      </c>
    </row>
    <row r="2" spans="1:8" x14ac:dyDescent="0.25">
      <c r="A2" t="s">
        <v>18</v>
      </c>
      <c r="B2" t="s">
        <v>11</v>
      </c>
      <c r="C2" t="s">
        <v>10</v>
      </c>
      <c r="E2" s="9" t="s">
        <v>28</v>
      </c>
      <c r="F2" s="9"/>
      <c r="G2" s="9"/>
      <c r="H2" s="9"/>
    </row>
    <row r="3" spans="1:8" x14ac:dyDescent="0.25">
      <c r="A3" t="s">
        <v>12</v>
      </c>
      <c r="B3">
        <v>1</v>
      </c>
      <c r="C3">
        <v>0.5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39</v>
      </c>
      <c r="B4">
        <v>2</v>
      </c>
      <c r="C4">
        <v>1.3</v>
      </c>
      <c r="E4" s="3">
        <v>4</v>
      </c>
      <c r="F4" s="4">
        <v>48</v>
      </c>
      <c r="G4" s="4"/>
      <c r="H4" s="4"/>
    </row>
    <row r="5" spans="1:8" x14ac:dyDescent="0.25">
      <c r="A5" t="s">
        <v>38</v>
      </c>
      <c r="B5">
        <v>3</v>
      </c>
      <c r="C5">
        <v>1.6</v>
      </c>
      <c r="E5" s="3">
        <v>5</v>
      </c>
      <c r="F5" s="4"/>
      <c r="G5" s="4"/>
      <c r="H5" s="4"/>
    </row>
    <row r="6" spans="1:8" x14ac:dyDescent="0.25">
      <c r="A6" t="s">
        <v>13</v>
      </c>
      <c r="B6">
        <v>4</v>
      </c>
      <c r="C6">
        <v>2.2000000000000002</v>
      </c>
      <c r="E6" s="3">
        <v>6</v>
      </c>
      <c r="F6" s="5" t="s">
        <v>42</v>
      </c>
      <c r="G6" s="4"/>
      <c r="H6" s="4"/>
    </row>
    <row r="7" spans="1:8" x14ac:dyDescent="0.25">
      <c r="A7" t="s">
        <v>31</v>
      </c>
      <c r="B7">
        <v>5</v>
      </c>
      <c r="C7">
        <v>2.5</v>
      </c>
      <c r="E7" s="3">
        <v>7</v>
      </c>
      <c r="F7" s="5" t="s">
        <v>43</v>
      </c>
      <c r="G7" s="4">
        <v>18</v>
      </c>
      <c r="H7" s="4"/>
    </row>
    <row r="8" spans="1:8" x14ac:dyDescent="0.25">
      <c r="A8" t="s">
        <v>32</v>
      </c>
      <c r="B8">
        <v>6</v>
      </c>
      <c r="C8">
        <v>2.7</v>
      </c>
      <c r="E8" s="3">
        <v>8</v>
      </c>
      <c r="F8" s="4"/>
      <c r="G8" s="4"/>
      <c r="H8" s="4"/>
    </row>
    <row r="9" spans="1:8" x14ac:dyDescent="0.25">
      <c r="A9" t="s">
        <v>15</v>
      </c>
      <c r="B9">
        <v>7</v>
      </c>
      <c r="C9">
        <v>3</v>
      </c>
      <c r="E9" s="3">
        <v>9</v>
      </c>
      <c r="F9" s="4"/>
      <c r="G9" s="4">
        <v>18</v>
      </c>
      <c r="H9" s="4"/>
    </row>
    <row r="10" spans="1:8" x14ac:dyDescent="0.25">
      <c r="A10" t="s">
        <v>33</v>
      </c>
      <c r="B10">
        <v>8</v>
      </c>
      <c r="C10">
        <v>3.3</v>
      </c>
      <c r="E10" s="3">
        <v>10</v>
      </c>
      <c r="F10" s="4"/>
      <c r="G10" s="4"/>
      <c r="H10" s="4"/>
    </row>
    <row r="11" spans="1:8" x14ac:dyDescent="0.25">
      <c r="A11" t="s">
        <v>34</v>
      </c>
      <c r="B11">
        <v>9</v>
      </c>
      <c r="C11">
        <v>3.7</v>
      </c>
      <c r="E11" s="3">
        <v>11</v>
      </c>
      <c r="F11" s="4"/>
      <c r="G11" s="4">
        <v>18</v>
      </c>
      <c r="H11" s="4"/>
    </row>
    <row r="12" spans="1:8" x14ac:dyDescent="0.25">
      <c r="A12" t="s">
        <v>35</v>
      </c>
      <c r="B12">
        <v>10</v>
      </c>
      <c r="C12">
        <v>4</v>
      </c>
      <c r="E12" s="3">
        <v>12</v>
      </c>
      <c r="F12" s="4"/>
      <c r="G12" s="4"/>
      <c r="H12" s="4"/>
    </row>
    <row r="13" spans="1:8" x14ac:dyDescent="0.25">
      <c r="A13" t="s">
        <v>36</v>
      </c>
      <c r="B13">
        <v>11</v>
      </c>
      <c r="C13">
        <v>4.3</v>
      </c>
      <c r="E13" s="3">
        <v>13</v>
      </c>
      <c r="F13" s="4"/>
      <c r="G13" s="4">
        <v>18</v>
      </c>
      <c r="H13" s="4"/>
    </row>
    <row r="14" spans="1:8" x14ac:dyDescent="0.25">
      <c r="A14" t="s">
        <v>19</v>
      </c>
      <c r="B14">
        <v>12</v>
      </c>
      <c r="C14">
        <v>4.7</v>
      </c>
      <c r="E14" s="3">
        <v>14</v>
      </c>
      <c r="F14" s="4"/>
      <c r="G14" s="4">
        <v>54</v>
      </c>
      <c r="H14" s="4"/>
    </row>
    <row r="15" spans="1:8" x14ac:dyDescent="0.25">
      <c r="A15" t="s">
        <v>37</v>
      </c>
      <c r="B15">
        <v>13</v>
      </c>
      <c r="C15">
        <v>5.0999999999999996</v>
      </c>
      <c r="E15" s="3">
        <v>15</v>
      </c>
      <c r="F15" s="5" t="s">
        <v>44</v>
      </c>
      <c r="G15" s="4"/>
      <c r="H15" s="4"/>
    </row>
    <row r="16" spans="1:8" x14ac:dyDescent="0.25">
      <c r="A16" t="s">
        <v>13</v>
      </c>
      <c r="B16">
        <v>14</v>
      </c>
      <c r="C16">
        <v>5.3</v>
      </c>
      <c r="E16" s="3">
        <v>16</v>
      </c>
      <c r="F16" s="4"/>
      <c r="G16" s="4">
        <v>54</v>
      </c>
      <c r="H16" s="4"/>
    </row>
    <row r="17" spans="1:8" x14ac:dyDescent="0.25">
      <c r="A17" t="s">
        <v>38</v>
      </c>
      <c r="B17">
        <v>15</v>
      </c>
      <c r="C17">
        <v>5.8</v>
      </c>
      <c r="E17" s="3">
        <v>17</v>
      </c>
      <c r="F17" s="4">
        <v>39</v>
      </c>
      <c r="G17" s="4"/>
      <c r="H17" s="4"/>
    </row>
    <row r="18" spans="1:8" x14ac:dyDescent="0.25">
      <c r="A18" t="s">
        <v>39</v>
      </c>
      <c r="B18">
        <v>16</v>
      </c>
      <c r="C18">
        <v>6.1</v>
      </c>
      <c r="E18" s="3">
        <v>18</v>
      </c>
      <c r="F18" s="4"/>
      <c r="G18" s="4"/>
      <c r="H18" s="4"/>
    </row>
    <row r="19" spans="1:8" x14ac:dyDescent="0.25">
      <c r="A19" t="s">
        <v>12</v>
      </c>
      <c r="B19">
        <v>17</v>
      </c>
      <c r="C19">
        <v>6.9</v>
      </c>
      <c r="E19" s="3">
        <v>19</v>
      </c>
      <c r="F19" s="4"/>
      <c r="G19" s="4"/>
      <c r="H19" s="4"/>
    </row>
    <row r="20" spans="1:8" x14ac:dyDescent="0.25">
      <c r="A20" t="s">
        <v>18</v>
      </c>
      <c r="B20">
        <v>18</v>
      </c>
      <c r="C20">
        <v>7.4</v>
      </c>
      <c r="E20" s="3">
        <v>20</v>
      </c>
      <c r="F20" s="4"/>
      <c r="G20" s="4"/>
      <c r="H20" s="4"/>
    </row>
    <row r="21" spans="1:8" x14ac:dyDescent="0.25">
      <c r="E21" s="3">
        <v>21</v>
      </c>
      <c r="F21" s="4"/>
      <c r="G21" s="4">
        <v>57</v>
      </c>
      <c r="H21" s="4"/>
    </row>
    <row r="22" spans="1:8" x14ac:dyDescent="0.25">
      <c r="E22" s="3">
        <v>22</v>
      </c>
      <c r="F22" s="4"/>
      <c r="G22" s="4"/>
      <c r="H22" s="4"/>
    </row>
    <row r="23" spans="1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H5" sqref="H5:H16"/>
    </sheetView>
  </sheetViews>
  <sheetFormatPr defaultRowHeight="15" x14ac:dyDescent="0.25"/>
  <cols>
    <col min="1" max="1" width="27.28515625" customWidth="1"/>
    <col min="2" max="2" width="4.85546875" customWidth="1"/>
    <col min="3" max="3" width="3.7109375" customWidth="1"/>
    <col min="5" max="5" width="3.7109375" customWidth="1"/>
    <col min="6" max="6" width="17.140625" customWidth="1"/>
    <col min="7" max="7" width="12.7109375" customWidth="1"/>
    <col min="8" max="8" width="24.7109375" customWidth="1"/>
  </cols>
  <sheetData>
    <row r="1" spans="1:8" ht="67.5" customHeight="1" x14ac:dyDescent="0.25">
      <c r="A1" s="1">
        <v>3</v>
      </c>
    </row>
    <row r="2" spans="1:8" x14ac:dyDescent="0.25">
      <c r="A2" t="s">
        <v>17</v>
      </c>
      <c r="B2" t="s">
        <v>11</v>
      </c>
      <c r="C2" t="s">
        <v>10</v>
      </c>
      <c r="E2" s="9" t="s">
        <v>30</v>
      </c>
      <c r="F2" s="9"/>
      <c r="G2" s="9"/>
      <c r="H2" s="9"/>
    </row>
    <row r="3" spans="1:8" x14ac:dyDescent="0.25">
      <c r="A3" t="s">
        <v>35</v>
      </c>
      <c r="B3">
        <v>1</v>
      </c>
      <c r="C3">
        <v>0.5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36</v>
      </c>
      <c r="B4">
        <v>2</v>
      </c>
      <c r="C4">
        <v>0.8</v>
      </c>
      <c r="E4" s="3">
        <v>4</v>
      </c>
      <c r="F4" s="4"/>
      <c r="G4" s="4"/>
      <c r="H4" s="4"/>
    </row>
    <row r="5" spans="1:8" x14ac:dyDescent="0.25">
      <c r="A5" t="s">
        <v>19</v>
      </c>
      <c r="B5">
        <v>3</v>
      </c>
      <c r="C5">
        <v>1.2</v>
      </c>
      <c r="E5" s="3">
        <v>5</v>
      </c>
      <c r="F5" s="4">
        <v>21</v>
      </c>
      <c r="G5" s="4"/>
      <c r="H5" s="16"/>
    </row>
    <row r="6" spans="1:8" x14ac:dyDescent="0.25">
      <c r="A6" t="s">
        <v>37</v>
      </c>
      <c r="B6">
        <v>4</v>
      </c>
      <c r="C6">
        <v>1.6</v>
      </c>
      <c r="E6" s="3">
        <v>6</v>
      </c>
      <c r="F6" s="4"/>
      <c r="G6" s="5" t="s">
        <v>42</v>
      </c>
      <c r="H6" s="16"/>
    </row>
    <row r="7" spans="1:8" x14ac:dyDescent="0.25">
      <c r="A7" t="s">
        <v>13</v>
      </c>
      <c r="B7">
        <v>5</v>
      </c>
      <c r="C7">
        <v>1.8</v>
      </c>
      <c r="E7" s="3">
        <v>7</v>
      </c>
      <c r="F7" s="4"/>
      <c r="G7" s="4"/>
      <c r="H7" s="16">
        <v>34</v>
      </c>
    </row>
    <row r="8" spans="1:8" x14ac:dyDescent="0.25">
      <c r="A8" t="s">
        <v>8</v>
      </c>
      <c r="B8">
        <v>6</v>
      </c>
      <c r="C8">
        <v>2.9</v>
      </c>
      <c r="E8" s="3">
        <v>8</v>
      </c>
      <c r="F8" s="4">
        <v>33</v>
      </c>
      <c r="G8" s="5" t="s">
        <v>50</v>
      </c>
      <c r="H8" s="16"/>
    </row>
    <row r="9" spans="1:8" x14ac:dyDescent="0.25">
      <c r="A9" t="s">
        <v>9</v>
      </c>
      <c r="B9">
        <v>7</v>
      </c>
      <c r="C9">
        <v>3.2</v>
      </c>
      <c r="E9" s="3">
        <v>9</v>
      </c>
      <c r="F9" s="4">
        <v>33</v>
      </c>
      <c r="G9" s="4"/>
      <c r="H9" s="16">
        <v>10</v>
      </c>
    </row>
    <row r="10" spans="1:8" x14ac:dyDescent="0.25">
      <c r="A10" t="s">
        <v>3</v>
      </c>
      <c r="B10">
        <v>8</v>
      </c>
      <c r="C10">
        <v>3.9</v>
      </c>
      <c r="E10" s="3">
        <v>10</v>
      </c>
      <c r="F10" s="4">
        <v>33</v>
      </c>
      <c r="G10" s="5" t="s">
        <v>50</v>
      </c>
      <c r="H10" s="16">
        <v>20</v>
      </c>
    </row>
    <row r="11" spans="1:8" x14ac:dyDescent="0.25">
      <c r="A11" t="s">
        <v>20</v>
      </c>
      <c r="B11">
        <v>9</v>
      </c>
      <c r="C11">
        <v>4.5999999999999996</v>
      </c>
      <c r="E11" s="3">
        <v>11</v>
      </c>
      <c r="F11" s="4">
        <v>33</v>
      </c>
      <c r="G11" s="4"/>
      <c r="H11" s="16"/>
    </row>
    <row r="12" spans="1:8" x14ac:dyDescent="0.25">
      <c r="A12" t="s">
        <v>5</v>
      </c>
      <c r="B12">
        <v>10</v>
      </c>
      <c r="C12">
        <v>4.9000000000000004</v>
      </c>
      <c r="E12" s="3">
        <v>12</v>
      </c>
      <c r="F12" s="4">
        <v>33</v>
      </c>
      <c r="G12" s="5" t="s">
        <v>50</v>
      </c>
      <c r="H12" s="16">
        <v>20</v>
      </c>
    </row>
    <row r="13" spans="1:8" x14ac:dyDescent="0.25">
      <c r="A13" t="s">
        <v>6</v>
      </c>
      <c r="B13">
        <v>11</v>
      </c>
      <c r="C13">
        <v>5.2</v>
      </c>
      <c r="E13" s="3">
        <v>13</v>
      </c>
      <c r="F13" s="4">
        <v>33</v>
      </c>
      <c r="G13" s="4"/>
      <c r="H13" s="16">
        <v>20</v>
      </c>
    </row>
    <row r="14" spans="1:8" x14ac:dyDescent="0.25">
      <c r="A14" t="s">
        <v>40</v>
      </c>
      <c r="B14">
        <v>12</v>
      </c>
      <c r="C14">
        <v>5.6</v>
      </c>
      <c r="E14" s="3">
        <v>14</v>
      </c>
      <c r="F14" s="4"/>
      <c r="G14" s="5" t="s">
        <v>50</v>
      </c>
      <c r="H14" s="16"/>
    </row>
    <row r="15" spans="1:8" x14ac:dyDescent="0.25">
      <c r="A15" t="s">
        <v>7</v>
      </c>
      <c r="B15">
        <v>13</v>
      </c>
      <c r="C15">
        <v>6</v>
      </c>
      <c r="E15" s="3">
        <v>15</v>
      </c>
      <c r="F15" s="4"/>
      <c r="G15" s="4"/>
      <c r="H15" s="16"/>
    </row>
    <row r="16" spans="1:8" x14ac:dyDescent="0.25">
      <c r="A16" t="s">
        <v>8</v>
      </c>
      <c r="B16">
        <v>14</v>
      </c>
      <c r="C16">
        <v>6.7</v>
      </c>
      <c r="E16" s="3">
        <v>16</v>
      </c>
      <c r="F16" s="4"/>
      <c r="G16" s="5" t="s">
        <v>50</v>
      </c>
      <c r="H16" s="16">
        <v>10</v>
      </c>
    </row>
    <row r="17" spans="1:8" x14ac:dyDescent="0.25">
      <c r="A17" t="s">
        <v>13</v>
      </c>
      <c r="B17">
        <v>15</v>
      </c>
      <c r="C17">
        <v>7.7</v>
      </c>
      <c r="E17" s="3">
        <v>17</v>
      </c>
      <c r="F17" s="4"/>
      <c r="G17" s="4"/>
      <c r="H17" s="4"/>
    </row>
    <row r="18" spans="1:8" x14ac:dyDescent="0.25">
      <c r="A18" t="s">
        <v>31</v>
      </c>
      <c r="B18">
        <v>16</v>
      </c>
      <c r="C18">
        <v>8.1</v>
      </c>
      <c r="E18" s="3">
        <v>18</v>
      </c>
      <c r="F18" s="4">
        <v>52</v>
      </c>
      <c r="G18" s="5" t="s">
        <v>50</v>
      </c>
      <c r="H18" s="4">
        <v>10</v>
      </c>
    </row>
    <row r="19" spans="1:8" x14ac:dyDescent="0.25">
      <c r="A19" t="s">
        <v>32</v>
      </c>
      <c r="B19">
        <v>17</v>
      </c>
      <c r="C19">
        <v>8.3000000000000007</v>
      </c>
      <c r="E19" s="3">
        <v>19</v>
      </c>
      <c r="F19" s="4"/>
      <c r="G19" s="4"/>
      <c r="H19" s="4"/>
    </row>
    <row r="20" spans="1:8" x14ac:dyDescent="0.25">
      <c r="A20" t="s">
        <v>15</v>
      </c>
      <c r="B20">
        <v>18</v>
      </c>
      <c r="C20">
        <v>8.6</v>
      </c>
      <c r="E20" s="3">
        <v>20</v>
      </c>
      <c r="F20" s="5" t="s">
        <v>46</v>
      </c>
      <c r="G20" s="5" t="s">
        <v>44</v>
      </c>
      <c r="H20" s="4">
        <v>10</v>
      </c>
    </row>
    <row r="21" spans="1:8" x14ac:dyDescent="0.25">
      <c r="A21" t="s">
        <v>35</v>
      </c>
      <c r="B21">
        <v>19</v>
      </c>
      <c r="C21">
        <v>9</v>
      </c>
      <c r="E21" s="3">
        <v>21</v>
      </c>
      <c r="F21" s="5" t="s">
        <v>46</v>
      </c>
      <c r="G21" s="4"/>
      <c r="H21" s="4"/>
    </row>
    <row r="22" spans="1:8" x14ac:dyDescent="0.25">
      <c r="A22" t="s">
        <v>17</v>
      </c>
      <c r="B22">
        <v>20</v>
      </c>
      <c r="C22">
        <v>9.5</v>
      </c>
      <c r="E22" s="3">
        <v>22</v>
      </c>
      <c r="F22" s="5" t="s">
        <v>46</v>
      </c>
      <c r="G22" s="4"/>
      <c r="H22" s="4">
        <v>10</v>
      </c>
    </row>
    <row r="23" spans="1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F16" sqref="F16"/>
    </sheetView>
  </sheetViews>
  <sheetFormatPr defaultRowHeight="15" x14ac:dyDescent="0.25"/>
  <cols>
    <col min="1" max="1" width="30.7109375" customWidth="1"/>
    <col min="2" max="2" width="4.85546875" customWidth="1"/>
    <col min="3" max="3" width="3.85546875" customWidth="1"/>
    <col min="5" max="5" width="4" customWidth="1"/>
    <col min="6" max="6" width="17" customWidth="1"/>
    <col min="7" max="7" width="12.140625" customWidth="1"/>
    <col min="8" max="8" width="24.85546875" customWidth="1"/>
    <col min="10" max="10" width="4.140625" customWidth="1"/>
    <col min="11" max="11" width="17.140625" customWidth="1"/>
    <col min="12" max="12" width="12.140625" customWidth="1"/>
    <col min="13" max="13" width="24.5703125" customWidth="1"/>
  </cols>
  <sheetData>
    <row r="1" spans="1:8" ht="77.25" customHeight="1" x14ac:dyDescent="0.25">
      <c r="A1" s="1" t="s">
        <v>21</v>
      </c>
    </row>
    <row r="2" spans="1:8" x14ac:dyDescent="0.25">
      <c r="A2" t="s">
        <v>18</v>
      </c>
      <c r="B2" t="s">
        <v>11</v>
      </c>
      <c r="C2" t="s">
        <v>10</v>
      </c>
      <c r="E2" s="9" t="s">
        <v>30</v>
      </c>
      <c r="F2" s="9"/>
      <c r="G2" s="9"/>
      <c r="H2" s="9"/>
    </row>
    <row r="3" spans="1:8" x14ac:dyDescent="0.25">
      <c r="A3" t="s">
        <v>12</v>
      </c>
      <c r="B3">
        <v>1</v>
      </c>
      <c r="C3">
        <v>0.5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39</v>
      </c>
      <c r="B4">
        <v>2</v>
      </c>
      <c r="C4">
        <v>1.3</v>
      </c>
      <c r="E4" s="3">
        <v>4</v>
      </c>
      <c r="F4" s="4"/>
      <c r="G4" s="4"/>
      <c r="H4" s="4"/>
    </row>
    <row r="5" spans="1:8" x14ac:dyDescent="0.25">
      <c r="A5" t="s">
        <v>38</v>
      </c>
      <c r="B5">
        <v>3</v>
      </c>
      <c r="C5">
        <v>1.6</v>
      </c>
      <c r="E5" s="3">
        <v>5</v>
      </c>
      <c r="F5" s="4"/>
      <c r="G5" s="4"/>
      <c r="H5" s="4"/>
    </row>
    <row r="6" spans="1:8" x14ac:dyDescent="0.25">
      <c r="A6" t="s">
        <v>13</v>
      </c>
      <c r="B6">
        <v>4</v>
      </c>
      <c r="C6">
        <v>2.2000000000000002</v>
      </c>
      <c r="E6" s="3">
        <v>6</v>
      </c>
      <c r="F6" s="4"/>
      <c r="G6" s="4"/>
      <c r="H6" s="4"/>
    </row>
    <row r="7" spans="1:8" x14ac:dyDescent="0.25">
      <c r="A7" t="s">
        <v>31</v>
      </c>
      <c r="B7">
        <v>5</v>
      </c>
      <c r="C7">
        <v>2.5</v>
      </c>
      <c r="E7" s="3">
        <v>7</v>
      </c>
      <c r="F7" s="4">
        <v>27</v>
      </c>
      <c r="G7" s="4"/>
      <c r="H7" s="4"/>
    </row>
    <row r="8" spans="1:8" x14ac:dyDescent="0.25">
      <c r="A8" t="s">
        <v>32</v>
      </c>
      <c r="B8">
        <v>6</v>
      </c>
      <c r="C8">
        <v>2.7</v>
      </c>
      <c r="E8" s="3">
        <v>8</v>
      </c>
      <c r="F8" s="4"/>
      <c r="G8" s="4"/>
      <c r="H8" s="4"/>
    </row>
    <row r="9" spans="1:8" x14ac:dyDescent="0.25">
      <c r="A9" t="s">
        <v>15</v>
      </c>
      <c r="B9">
        <v>7</v>
      </c>
      <c r="C9">
        <v>3</v>
      </c>
      <c r="E9" s="3">
        <v>9</v>
      </c>
      <c r="F9" s="4"/>
      <c r="G9" s="4"/>
      <c r="H9" s="4"/>
    </row>
    <row r="10" spans="1:8" x14ac:dyDescent="0.25">
      <c r="A10" t="s">
        <v>33</v>
      </c>
      <c r="B10">
        <v>8</v>
      </c>
      <c r="C10">
        <v>3.3</v>
      </c>
      <c r="E10" s="3">
        <v>10</v>
      </c>
      <c r="F10" s="4"/>
      <c r="G10" s="4"/>
      <c r="H10" s="4"/>
    </row>
    <row r="11" spans="1:8" x14ac:dyDescent="0.25">
      <c r="A11" t="s">
        <v>34</v>
      </c>
      <c r="B11">
        <v>9</v>
      </c>
      <c r="C11">
        <v>3.7</v>
      </c>
      <c r="E11" s="3">
        <v>11</v>
      </c>
      <c r="F11" s="4"/>
      <c r="G11" s="4"/>
      <c r="H11" s="4"/>
    </row>
    <row r="12" spans="1:8" x14ac:dyDescent="0.25">
      <c r="A12" t="s">
        <v>35</v>
      </c>
      <c r="B12">
        <v>10</v>
      </c>
      <c r="C12">
        <v>4</v>
      </c>
      <c r="E12" s="3">
        <v>12</v>
      </c>
      <c r="F12" s="4"/>
      <c r="G12" s="4"/>
      <c r="H12" s="4"/>
    </row>
    <row r="13" spans="1:8" x14ac:dyDescent="0.25">
      <c r="A13" t="s">
        <v>17</v>
      </c>
      <c r="B13">
        <v>11</v>
      </c>
      <c r="C13">
        <v>4.5</v>
      </c>
      <c r="E13" s="3">
        <v>13</v>
      </c>
      <c r="F13" s="4"/>
      <c r="G13" s="4"/>
      <c r="H13" s="4"/>
    </row>
    <row r="14" spans="1:8" x14ac:dyDescent="0.25">
      <c r="A14" t="s">
        <v>35</v>
      </c>
      <c r="B14">
        <v>12</v>
      </c>
      <c r="C14">
        <v>5</v>
      </c>
      <c r="E14" s="3">
        <v>14</v>
      </c>
      <c r="F14" s="4"/>
      <c r="G14" s="4"/>
      <c r="H14" s="4"/>
    </row>
    <row r="15" spans="1:8" x14ac:dyDescent="0.25">
      <c r="A15" t="s">
        <v>36</v>
      </c>
      <c r="B15">
        <v>13</v>
      </c>
      <c r="C15">
        <v>5.3</v>
      </c>
      <c r="E15" s="3">
        <v>15</v>
      </c>
      <c r="F15" s="4"/>
      <c r="G15" s="4"/>
      <c r="H15" s="4"/>
    </row>
    <row r="16" spans="1:8" x14ac:dyDescent="0.25">
      <c r="A16" t="s">
        <v>19</v>
      </c>
      <c r="B16">
        <v>14</v>
      </c>
      <c r="C16">
        <v>5.7</v>
      </c>
      <c r="E16" s="3">
        <v>16</v>
      </c>
      <c r="F16" s="5" t="s">
        <v>44</v>
      </c>
      <c r="G16" s="4"/>
      <c r="H16" s="4"/>
    </row>
    <row r="17" spans="1:8" x14ac:dyDescent="0.25">
      <c r="A17" t="s">
        <v>37</v>
      </c>
      <c r="B17">
        <v>15</v>
      </c>
      <c r="C17">
        <v>6.1</v>
      </c>
      <c r="E17" s="3">
        <v>17</v>
      </c>
      <c r="F17" s="4"/>
      <c r="G17" s="4"/>
      <c r="H17" s="4"/>
    </row>
    <row r="18" spans="1:8" ht="17.25" customHeight="1" x14ac:dyDescent="0.25">
      <c r="A18" t="s">
        <v>13</v>
      </c>
      <c r="B18">
        <v>16</v>
      </c>
      <c r="C18">
        <v>6.3</v>
      </c>
      <c r="E18" s="3">
        <v>18</v>
      </c>
      <c r="F18" s="4"/>
      <c r="G18" s="4"/>
      <c r="H18" s="4"/>
    </row>
    <row r="19" spans="1:8" x14ac:dyDescent="0.25">
      <c r="A19" t="s">
        <v>8</v>
      </c>
      <c r="B19">
        <v>17</v>
      </c>
      <c r="C19">
        <v>7.4</v>
      </c>
      <c r="E19" s="3">
        <v>19</v>
      </c>
      <c r="F19" s="4"/>
      <c r="G19" s="4"/>
      <c r="H19" s="4"/>
    </row>
    <row r="20" spans="1:8" x14ac:dyDescent="0.25">
      <c r="A20" t="s">
        <v>40</v>
      </c>
      <c r="B20">
        <v>18</v>
      </c>
      <c r="C20">
        <v>8</v>
      </c>
      <c r="E20" s="3">
        <v>20</v>
      </c>
      <c r="F20" s="4"/>
      <c r="G20" s="4"/>
      <c r="H20" s="4"/>
    </row>
    <row r="21" spans="1:8" x14ac:dyDescent="0.25">
      <c r="E21" s="3">
        <v>21</v>
      </c>
      <c r="F21" s="4"/>
      <c r="G21" s="4"/>
      <c r="H21" s="4"/>
    </row>
    <row r="22" spans="1:8" x14ac:dyDescent="0.25">
      <c r="E22" s="3">
        <v>22</v>
      </c>
      <c r="F22" s="4"/>
      <c r="G22" s="4"/>
      <c r="H22" s="4"/>
    </row>
    <row r="23" spans="1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F8" sqref="F8"/>
    </sheetView>
  </sheetViews>
  <sheetFormatPr defaultRowHeight="15" x14ac:dyDescent="0.25"/>
  <cols>
    <col min="1" max="1" width="30.42578125" customWidth="1"/>
    <col min="2" max="2" width="4.85546875" customWidth="1"/>
    <col min="3" max="3" width="3.7109375" customWidth="1"/>
    <col min="5" max="5" width="4.140625" customWidth="1"/>
    <col min="6" max="6" width="17.28515625" customWidth="1"/>
    <col min="7" max="7" width="12.140625" customWidth="1"/>
    <col min="8" max="8" width="24.5703125" customWidth="1"/>
  </cols>
  <sheetData>
    <row r="1" spans="1:8" ht="92.25" x14ac:dyDescent="0.25">
      <c r="A1" s="1" t="s">
        <v>21</v>
      </c>
    </row>
    <row r="2" spans="1:8" x14ac:dyDescent="0.25">
      <c r="A2" t="s">
        <v>40</v>
      </c>
      <c r="B2" t="s">
        <v>11</v>
      </c>
      <c r="C2" t="s">
        <v>10</v>
      </c>
      <c r="E2" s="10" t="s">
        <v>41</v>
      </c>
      <c r="F2" s="10"/>
      <c r="G2" s="10"/>
      <c r="H2" s="10"/>
    </row>
    <row r="3" spans="1:8" x14ac:dyDescent="0.25">
      <c r="A3" t="s">
        <v>7</v>
      </c>
      <c r="B3">
        <v>1</v>
      </c>
      <c r="C3">
        <v>0.3</v>
      </c>
      <c r="E3" s="2"/>
      <c r="F3" s="2" t="s">
        <v>22</v>
      </c>
      <c r="G3" s="2" t="s">
        <v>23</v>
      </c>
      <c r="H3" s="2" t="s">
        <v>24</v>
      </c>
    </row>
    <row r="4" spans="1:8" x14ac:dyDescent="0.25">
      <c r="A4" t="s">
        <v>8</v>
      </c>
      <c r="B4">
        <v>3</v>
      </c>
      <c r="C4">
        <v>1</v>
      </c>
      <c r="E4" s="3">
        <v>4</v>
      </c>
      <c r="F4" s="4"/>
      <c r="G4" s="4"/>
      <c r="H4" s="4"/>
    </row>
    <row r="5" spans="1:8" x14ac:dyDescent="0.25">
      <c r="A5" t="s">
        <v>13</v>
      </c>
      <c r="B5">
        <v>4</v>
      </c>
      <c r="C5">
        <v>2</v>
      </c>
      <c r="E5" s="3">
        <v>5</v>
      </c>
      <c r="F5" s="4"/>
      <c r="G5" s="4"/>
      <c r="H5" s="4"/>
    </row>
    <row r="6" spans="1:8" x14ac:dyDescent="0.25">
      <c r="A6" t="s">
        <v>31</v>
      </c>
      <c r="B6">
        <v>5</v>
      </c>
      <c r="C6">
        <v>2.5</v>
      </c>
      <c r="E6" s="3">
        <v>6</v>
      </c>
      <c r="F6" s="4"/>
      <c r="G6" s="4"/>
      <c r="H6" s="4"/>
    </row>
    <row r="7" spans="1:8" x14ac:dyDescent="0.25">
      <c r="A7" t="s">
        <v>32</v>
      </c>
      <c r="B7">
        <v>6</v>
      </c>
      <c r="C7">
        <v>2.6</v>
      </c>
      <c r="E7" s="3">
        <v>7</v>
      </c>
      <c r="F7" s="4">
        <v>46</v>
      </c>
      <c r="G7" s="4"/>
      <c r="H7" s="4"/>
    </row>
    <row r="8" spans="1:8" x14ac:dyDescent="0.25">
      <c r="A8" t="s">
        <v>15</v>
      </c>
      <c r="B8">
        <v>7</v>
      </c>
      <c r="C8">
        <v>3</v>
      </c>
      <c r="E8" s="3">
        <v>8</v>
      </c>
      <c r="F8" s="4"/>
      <c r="G8" s="4"/>
      <c r="H8" s="4"/>
    </row>
    <row r="9" spans="1:8" x14ac:dyDescent="0.25">
      <c r="A9" t="s">
        <v>33</v>
      </c>
      <c r="B9">
        <v>8</v>
      </c>
      <c r="C9">
        <v>3.2</v>
      </c>
      <c r="E9" s="3">
        <v>9</v>
      </c>
      <c r="F9" s="4"/>
      <c r="G9" s="4"/>
      <c r="H9" s="4"/>
    </row>
    <row r="10" spans="1:8" x14ac:dyDescent="0.25">
      <c r="A10" t="s">
        <v>34</v>
      </c>
      <c r="B10">
        <v>9</v>
      </c>
      <c r="C10">
        <v>3.6</v>
      </c>
      <c r="E10" s="3">
        <v>10</v>
      </c>
      <c r="F10" s="4"/>
      <c r="G10" s="4"/>
      <c r="H10" s="4"/>
    </row>
    <row r="11" spans="1:8" x14ac:dyDescent="0.25">
      <c r="A11" t="s">
        <v>35</v>
      </c>
      <c r="B11">
        <v>10</v>
      </c>
      <c r="C11">
        <v>3.9</v>
      </c>
      <c r="E11" s="3">
        <v>11</v>
      </c>
      <c r="F11" s="4"/>
      <c r="G11" s="4"/>
      <c r="H11" s="4"/>
    </row>
    <row r="12" spans="1:8" x14ac:dyDescent="0.25">
      <c r="A12" t="s">
        <v>17</v>
      </c>
      <c r="B12">
        <v>11</v>
      </c>
      <c r="C12">
        <v>4.4000000000000004</v>
      </c>
      <c r="E12" s="3">
        <v>12</v>
      </c>
      <c r="F12" s="4"/>
      <c r="G12" s="4"/>
      <c r="H12" s="4"/>
    </row>
    <row r="13" spans="1:8" x14ac:dyDescent="0.25">
      <c r="A13" t="s">
        <v>35</v>
      </c>
      <c r="B13">
        <v>12</v>
      </c>
      <c r="C13">
        <v>4.9000000000000004</v>
      </c>
      <c r="E13" s="3">
        <v>13</v>
      </c>
      <c r="F13" s="4"/>
      <c r="G13" s="4"/>
      <c r="H13" s="4"/>
    </row>
    <row r="14" spans="1:8" x14ac:dyDescent="0.25">
      <c r="A14" t="s">
        <v>36</v>
      </c>
      <c r="B14">
        <v>13</v>
      </c>
      <c r="C14">
        <v>5.3</v>
      </c>
      <c r="E14" s="3">
        <v>14</v>
      </c>
      <c r="F14" s="4"/>
      <c r="G14" s="4"/>
      <c r="H14" s="4"/>
    </row>
    <row r="15" spans="1:8" x14ac:dyDescent="0.25">
      <c r="A15" t="s">
        <v>19</v>
      </c>
      <c r="B15">
        <v>14</v>
      </c>
      <c r="C15">
        <v>5.7</v>
      </c>
      <c r="E15" s="3">
        <v>15</v>
      </c>
      <c r="F15" s="4"/>
      <c r="G15" s="4"/>
      <c r="H15" s="4"/>
    </row>
    <row r="16" spans="1:8" x14ac:dyDescent="0.25">
      <c r="A16" t="s">
        <v>37</v>
      </c>
      <c r="B16">
        <v>15</v>
      </c>
      <c r="C16">
        <v>6</v>
      </c>
      <c r="E16" s="3">
        <v>16</v>
      </c>
      <c r="F16" s="4">
        <v>30</v>
      </c>
      <c r="G16" s="4"/>
      <c r="H16" s="4"/>
    </row>
    <row r="17" spans="1:8" x14ac:dyDescent="0.25">
      <c r="A17" t="s">
        <v>13</v>
      </c>
      <c r="B17">
        <v>16</v>
      </c>
      <c r="C17">
        <v>6.3</v>
      </c>
      <c r="E17" s="3">
        <v>17</v>
      </c>
      <c r="F17" s="4"/>
      <c r="G17" s="4"/>
      <c r="H17" s="4"/>
    </row>
    <row r="18" spans="1:8" x14ac:dyDescent="0.25">
      <c r="A18" t="s">
        <v>38</v>
      </c>
      <c r="B18">
        <v>17</v>
      </c>
      <c r="C18">
        <v>6.8</v>
      </c>
      <c r="E18" s="3">
        <v>18</v>
      </c>
      <c r="F18" s="4"/>
      <c r="G18" s="4"/>
      <c r="H18" s="4"/>
    </row>
    <row r="19" spans="1:8" x14ac:dyDescent="0.25">
      <c r="A19" t="s">
        <v>39</v>
      </c>
      <c r="B19">
        <v>18</v>
      </c>
      <c r="C19">
        <v>7.1</v>
      </c>
      <c r="E19" s="3">
        <v>19</v>
      </c>
      <c r="F19" s="4"/>
      <c r="G19" s="4"/>
      <c r="H19" s="4"/>
    </row>
    <row r="20" spans="1:8" x14ac:dyDescent="0.25">
      <c r="A20" t="s">
        <v>12</v>
      </c>
      <c r="B20">
        <v>19</v>
      </c>
      <c r="C20">
        <v>7.8</v>
      </c>
      <c r="E20" s="3">
        <v>20</v>
      </c>
      <c r="F20" s="4"/>
      <c r="G20" s="4"/>
      <c r="H20" s="4"/>
    </row>
    <row r="21" spans="1:8" x14ac:dyDescent="0.25">
      <c r="A21" t="s">
        <v>18</v>
      </c>
      <c r="B21">
        <v>20</v>
      </c>
      <c r="C21">
        <v>8.4</v>
      </c>
      <c r="E21" s="3">
        <v>21</v>
      </c>
      <c r="F21" s="4"/>
      <c r="G21" s="4"/>
      <c r="H21" s="4"/>
    </row>
    <row r="22" spans="1:8" x14ac:dyDescent="0.25">
      <c r="E22" s="3">
        <v>22</v>
      </c>
      <c r="F22" s="4"/>
      <c r="G22" s="4"/>
      <c r="H22" s="4"/>
    </row>
    <row r="23" spans="1:8" x14ac:dyDescent="0.25">
      <c r="E23" s="3">
        <v>23</v>
      </c>
      <c r="F23" s="4"/>
      <c r="G23" s="4"/>
      <c r="H23" s="4"/>
    </row>
  </sheetData>
  <mergeCells count="1">
    <mergeCell ref="E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17" sqref="I3:M17"/>
    </sheetView>
  </sheetViews>
  <sheetFormatPr defaultRowHeight="15" x14ac:dyDescent="0.25"/>
  <cols>
    <col min="1" max="1" width="9.7109375" style="6" customWidth="1"/>
    <col min="2" max="2" width="10.140625" customWidth="1"/>
    <col min="3" max="3" width="14.28515625" customWidth="1"/>
    <col min="4" max="4" width="10.42578125" customWidth="1"/>
    <col min="5" max="5" width="11.7109375" customWidth="1"/>
    <col min="6" max="6" width="14.42578125" customWidth="1"/>
    <col min="7" max="7" width="10.42578125" customWidth="1"/>
    <col min="8" max="8" width="10.85546875" customWidth="1"/>
    <col min="9" max="9" width="10.28515625" customWidth="1"/>
    <col min="10" max="10" width="10" customWidth="1"/>
    <col min="11" max="11" width="9.85546875" bestFit="1" customWidth="1"/>
    <col min="12" max="13" width="9.28515625" bestFit="1" customWidth="1"/>
  </cols>
  <sheetData>
    <row r="1" spans="1:13" x14ac:dyDescent="0.25">
      <c r="A1" s="12" t="s">
        <v>59</v>
      </c>
      <c r="B1" s="13" t="s">
        <v>54</v>
      </c>
      <c r="C1" s="14" t="s">
        <v>53</v>
      </c>
      <c r="D1" s="14"/>
      <c r="E1" s="14"/>
      <c r="F1" s="14" t="s">
        <v>60</v>
      </c>
      <c r="G1" s="14"/>
      <c r="H1" s="14"/>
      <c r="I1" s="11" t="s">
        <v>61</v>
      </c>
      <c r="J1" s="11" t="s">
        <v>62</v>
      </c>
      <c r="K1" s="11" t="s">
        <v>63</v>
      </c>
      <c r="L1" s="11" t="s">
        <v>64</v>
      </c>
      <c r="M1" s="11" t="s">
        <v>65</v>
      </c>
    </row>
    <row r="2" spans="1:13" x14ac:dyDescent="0.25">
      <c r="A2" s="12"/>
      <c r="B2" s="13"/>
      <c r="C2" t="s">
        <v>55</v>
      </c>
      <c r="D2" t="s">
        <v>56</v>
      </c>
      <c r="E2" t="s">
        <v>57</v>
      </c>
      <c r="F2" t="s">
        <v>55</v>
      </c>
      <c r="G2" t="s">
        <v>56</v>
      </c>
      <c r="H2" t="s">
        <v>57</v>
      </c>
      <c r="I2" s="11"/>
      <c r="J2" s="11"/>
      <c r="K2" s="11"/>
      <c r="L2" s="11"/>
      <c r="M2" s="11"/>
    </row>
    <row r="3" spans="1:13" x14ac:dyDescent="0.25">
      <c r="A3" s="6">
        <v>1</v>
      </c>
      <c r="B3">
        <v>6.1</v>
      </c>
      <c r="C3">
        <v>18</v>
      </c>
      <c r="D3">
        <v>17</v>
      </c>
      <c r="E3">
        <v>10</v>
      </c>
      <c r="F3">
        <f>B3*C3</f>
        <v>109.8</v>
      </c>
      <c r="G3">
        <f>B3*D3</f>
        <v>103.69999999999999</v>
      </c>
      <c r="H3">
        <f>B3*E3</f>
        <v>61</v>
      </c>
      <c r="I3" s="18">
        <f>5*F3+G3+H3</f>
        <v>713.7</v>
      </c>
      <c r="J3" s="18">
        <f>52*I3</f>
        <v>37112.400000000001</v>
      </c>
      <c r="K3" s="18">
        <f>500*J3</f>
        <v>18556200</v>
      </c>
      <c r="L3" s="18">
        <f>K3/12</f>
        <v>1546350</v>
      </c>
      <c r="M3" s="18">
        <f>K3/365</f>
        <v>50838.904109589042</v>
      </c>
    </row>
    <row r="4" spans="1:13" x14ac:dyDescent="0.25">
      <c r="A4" s="6">
        <v>11</v>
      </c>
      <c r="B4">
        <v>6.1</v>
      </c>
      <c r="C4">
        <v>10</v>
      </c>
      <c r="D4">
        <v>0</v>
      </c>
      <c r="E4" s="15">
        <v>0</v>
      </c>
      <c r="F4">
        <f t="shared" ref="F4:F10" si="0">B4*C4</f>
        <v>61</v>
      </c>
      <c r="G4">
        <f t="shared" ref="G4:G10" si="1">B4*D4</f>
        <v>0</v>
      </c>
      <c r="H4">
        <f t="shared" ref="H4:H10" si="2">B4*E4</f>
        <v>0</v>
      </c>
      <c r="I4" s="18">
        <f t="shared" ref="I4:I10" si="3">5*F4+G4+H4</f>
        <v>305</v>
      </c>
      <c r="J4" s="18">
        <f t="shared" ref="J4:J10" si="4">52*I4</f>
        <v>15860</v>
      </c>
      <c r="K4" s="18">
        <f t="shared" ref="K4:K10" si="5">500*J4</f>
        <v>7930000</v>
      </c>
      <c r="L4" s="18">
        <f t="shared" ref="L4:L10" si="6">K4/12</f>
        <v>660833.33333333337</v>
      </c>
      <c r="M4" s="18">
        <f t="shared" ref="M4:M10" si="7">K4/365</f>
        <v>21726.027397260274</v>
      </c>
    </row>
    <row r="5" spans="1:13" x14ac:dyDescent="0.25">
      <c r="A5" s="6">
        <v>2</v>
      </c>
      <c r="B5">
        <v>4</v>
      </c>
      <c r="C5">
        <v>16</v>
      </c>
      <c r="D5">
        <v>9</v>
      </c>
      <c r="E5" s="15">
        <v>10</v>
      </c>
      <c r="F5">
        <f t="shared" si="0"/>
        <v>64</v>
      </c>
      <c r="G5">
        <f t="shared" si="1"/>
        <v>36</v>
      </c>
      <c r="H5">
        <f t="shared" si="2"/>
        <v>40</v>
      </c>
      <c r="I5" s="18">
        <f t="shared" si="3"/>
        <v>396</v>
      </c>
      <c r="J5" s="18">
        <f t="shared" si="4"/>
        <v>20592</v>
      </c>
      <c r="K5" s="18">
        <f t="shared" si="5"/>
        <v>10296000</v>
      </c>
      <c r="L5" s="18">
        <f t="shared" si="6"/>
        <v>858000</v>
      </c>
      <c r="M5" s="18">
        <f t="shared" si="7"/>
        <v>28208.219178082192</v>
      </c>
    </row>
    <row r="6" spans="1:13" x14ac:dyDescent="0.25">
      <c r="A6" s="6" t="s">
        <v>51</v>
      </c>
      <c r="B6">
        <v>3.9</v>
      </c>
      <c r="C6">
        <v>17</v>
      </c>
      <c r="D6">
        <v>9</v>
      </c>
      <c r="E6" s="15">
        <v>10</v>
      </c>
      <c r="F6">
        <f t="shared" si="0"/>
        <v>66.3</v>
      </c>
      <c r="G6">
        <f t="shared" si="1"/>
        <v>35.1</v>
      </c>
      <c r="H6">
        <f t="shared" si="2"/>
        <v>39</v>
      </c>
      <c r="I6" s="18">
        <f t="shared" si="3"/>
        <v>405.6</v>
      </c>
      <c r="J6" s="18">
        <f t="shared" si="4"/>
        <v>21091.200000000001</v>
      </c>
      <c r="K6" s="18">
        <f t="shared" si="5"/>
        <v>10545600</v>
      </c>
      <c r="L6" s="18">
        <f t="shared" si="6"/>
        <v>878800</v>
      </c>
      <c r="M6" s="18">
        <f t="shared" si="7"/>
        <v>28892.054794520547</v>
      </c>
    </row>
    <row r="7" spans="1:13" x14ac:dyDescent="0.25">
      <c r="A7" s="6">
        <v>12</v>
      </c>
      <c r="B7">
        <v>7.4</v>
      </c>
      <c r="C7">
        <v>5</v>
      </c>
      <c r="D7">
        <v>7</v>
      </c>
      <c r="E7" s="15">
        <v>0</v>
      </c>
      <c r="F7">
        <f t="shared" si="0"/>
        <v>37</v>
      </c>
      <c r="G7">
        <f t="shared" si="1"/>
        <v>51.800000000000004</v>
      </c>
      <c r="H7">
        <f t="shared" si="2"/>
        <v>0</v>
      </c>
      <c r="I7" s="18">
        <f t="shared" si="3"/>
        <v>236.8</v>
      </c>
      <c r="J7" s="18">
        <f t="shared" si="4"/>
        <v>12313.6</v>
      </c>
      <c r="K7" s="18">
        <f t="shared" si="5"/>
        <v>6156800</v>
      </c>
      <c r="L7" s="18">
        <f t="shared" si="6"/>
        <v>513066.66666666669</v>
      </c>
      <c r="M7" s="18">
        <f t="shared" si="7"/>
        <v>16867.945205479453</v>
      </c>
    </row>
    <row r="8" spans="1:13" x14ac:dyDescent="0.25">
      <c r="A8" s="6">
        <v>3</v>
      </c>
      <c r="B8">
        <v>9.5</v>
      </c>
      <c r="C8">
        <v>11</v>
      </c>
      <c r="D8">
        <v>8</v>
      </c>
      <c r="E8" s="15">
        <v>9</v>
      </c>
      <c r="F8">
        <f t="shared" si="0"/>
        <v>104.5</v>
      </c>
      <c r="G8">
        <f t="shared" si="1"/>
        <v>76</v>
      </c>
      <c r="H8">
        <f t="shared" si="2"/>
        <v>85.5</v>
      </c>
      <c r="I8" s="18">
        <f t="shared" si="3"/>
        <v>684</v>
      </c>
      <c r="J8" s="18">
        <f t="shared" si="4"/>
        <v>35568</v>
      </c>
      <c r="K8" s="18">
        <f t="shared" si="5"/>
        <v>17784000</v>
      </c>
      <c r="L8" s="18">
        <f t="shared" si="6"/>
        <v>1482000</v>
      </c>
      <c r="M8" s="18">
        <f t="shared" si="7"/>
        <v>48723.28767123288</v>
      </c>
    </row>
    <row r="9" spans="1:13" x14ac:dyDescent="0.25">
      <c r="A9" s="6" t="s">
        <v>21</v>
      </c>
      <c r="B9">
        <v>8</v>
      </c>
      <c r="C9">
        <v>2</v>
      </c>
      <c r="D9">
        <v>0</v>
      </c>
      <c r="E9" s="15">
        <v>0</v>
      </c>
      <c r="F9">
        <f t="shared" si="0"/>
        <v>16</v>
      </c>
      <c r="G9">
        <f t="shared" si="1"/>
        <v>0</v>
      </c>
      <c r="H9">
        <f t="shared" si="2"/>
        <v>0</v>
      </c>
      <c r="I9" s="18">
        <f t="shared" si="3"/>
        <v>80</v>
      </c>
      <c r="J9" s="18">
        <f t="shared" si="4"/>
        <v>4160</v>
      </c>
      <c r="K9" s="18">
        <f t="shared" si="5"/>
        <v>2080000</v>
      </c>
      <c r="L9" s="18">
        <f t="shared" si="6"/>
        <v>173333.33333333334</v>
      </c>
      <c r="M9" s="18">
        <f t="shared" si="7"/>
        <v>5698.6301369863013</v>
      </c>
    </row>
    <row r="10" spans="1:13" x14ac:dyDescent="0.25">
      <c r="A10" s="6" t="s">
        <v>52</v>
      </c>
      <c r="B10">
        <v>8.4</v>
      </c>
      <c r="C10">
        <v>2</v>
      </c>
      <c r="D10">
        <v>0</v>
      </c>
      <c r="E10" s="15">
        <v>0</v>
      </c>
      <c r="F10">
        <f t="shared" si="0"/>
        <v>16.8</v>
      </c>
      <c r="G10">
        <f t="shared" si="1"/>
        <v>0</v>
      </c>
      <c r="H10">
        <f t="shared" si="2"/>
        <v>0</v>
      </c>
      <c r="I10" s="18">
        <f t="shared" si="3"/>
        <v>84</v>
      </c>
      <c r="J10" s="18">
        <f t="shared" si="4"/>
        <v>4368</v>
      </c>
      <c r="K10" s="18">
        <f t="shared" si="5"/>
        <v>2184000</v>
      </c>
      <c r="L10" s="18">
        <f t="shared" si="6"/>
        <v>182000</v>
      </c>
      <c r="M10" s="18">
        <f t="shared" si="7"/>
        <v>5983.5616438356165</v>
      </c>
    </row>
    <row r="11" spans="1:13" x14ac:dyDescent="0.25">
      <c r="A11" s="7" t="s">
        <v>58</v>
      </c>
      <c r="B11" s="8">
        <f>B3+B4+B5+B6+B7+B8+B9+B10</f>
        <v>53.4</v>
      </c>
      <c r="C11" s="8">
        <f t="shared" ref="C11:M11" si="8">C3+C4+C5+C6+C7+C8+C9+C10</f>
        <v>81</v>
      </c>
      <c r="D11" s="8">
        <f t="shared" si="8"/>
        <v>50</v>
      </c>
      <c r="E11" s="8">
        <f t="shared" si="8"/>
        <v>39</v>
      </c>
      <c r="F11" s="8">
        <f t="shared" si="8"/>
        <v>475.40000000000003</v>
      </c>
      <c r="G11" s="8">
        <f t="shared" si="8"/>
        <v>302.60000000000002</v>
      </c>
      <c r="H11" s="8">
        <f t="shared" si="8"/>
        <v>225.5</v>
      </c>
      <c r="I11" s="19">
        <f t="shared" si="8"/>
        <v>2905.1000000000004</v>
      </c>
      <c r="J11" s="19">
        <f t="shared" si="8"/>
        <v>151065.20000000001</v>
      </c>
      <c r="K11" s="19">
        <f t="shared" si="8"/>
        <v>75532600</v>
      </c>
      <c r="L11" s="19">
        <f t="shared" si="8"/>
        <v>6294383.333333333</v>
      </c>
      <c r="M11" s="19">
        <f t="shared" si="8"/>
        <v>206938.63013698629</v>
      </c>
    </row>
    <row r="12" spans="1:13" x14ac:dyDescent="0.25">
      <c r="I12" s="18"/>
      <c r="J12" s="18"/>
      <c r="K12" s="18"/>
      <c r="L12" s="18"/>
      <c r="M12" s="18"/>
    </row>
    <row r="13" spans="1:13" x14ac:dyDescent="0.25">
      <c r="I13" s="18"/>
      <c r="J13" s="18"/>
      <c r="K13" s="18"/>
      <c r="L13" s="18"/>
      <c r="M13" s="18"/>
    </row>
    <row r="14" spans="1:13" x14ac:dyDescent="0.25">
      <c r="I14" s="18"/>
      <c r="J14" s="18"/>
      <c r="K14" s="18"/>
      <c r="L14" s="18"/>
      <c r="M14" s="18"/>
    </row>
    <row r="15" spans="1:13" x14ac:dyDescent="0.25">
      <c r="G15" s="8" t="s">
        <v>74</v>
      </c>
      <c r="I15" s="18">
        <f>500*F11</f>
        <v>237700.00000000003</v>
      </c>
      <c r="J15" s="18"/>
      <c r="K15" s="18"/>
      <c r="L15" s="18"/>
      <c r="M15" s="18"/>
    </row>
    <row r="16" spans="1:13" x14ac:dyDescent="0.25">
      <c r="I16" s="18"/>
      <c r="J16" s="18"/>
      <c r="K16" s="18"/>
      <c r="L16" s="18"/>
      <c r="M16" s="18"/>
    </row>
    <row r="17" spans="9:13" x14ac:dyDescent="0.25">
      <c r="I17" s="18"/>
      <c r="J17" s="18"/>
      <c r="K17" s="18"/>
      <c r="L17" s="18"/>
      <c r="M17" s="18"/>
    </row>
  </sheetData>
  <mergeCells count="9">
    <mergeCell ref="K1:K2"/>
    <mergeCell ref="L1:L2"/>
    <mergeCell ref="M1:M2"/>
    <mergeCell ref="A1:A2"/>
    <mergeCell ref="B1:B2"/>
    <mergeCell ref="C1:E1"/>
    <mergeCell ref="F1:H1"/>
    <mergeCell ref="I1:I2"/>
    <mergeCell ref="J1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</vt:lpstr>
      <vt:lpstr>11</vt:lpstr>
      <vt:lpstr>2</vt:lpstr>
      <vt:lpstr>2 vissza</vt:lpstr>
      <vt:lpstr>12</vt:lpstr>
      <vt:lpstr>3</vt:lpstr>
      <vt:lpstr>3i</vt:lpstr>
      <vt:lpstr>3i vissza</vt:lpstr>
      <vt:lpstr>számolás</vt:lpstr>
      <vt:lpstr>mostani járat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dcterms:created xsi:type="dcterms:W3CDTF">2017-03-09T17:50:47Z</dcterms:created>
  <dcterms:modified xsi:type="dcterms:W3CDTF">2017-04-12T23:52:14Z</dcterms:modified>
</cp:coreProperties>
</file>