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0"/>
  </bookViews>
  <sheets>
    <sheet name="Záradék" sheetId="1" r:id="rId1"/>
    <sheet name="Összesítő" sheetId="2" r:id="rId2"/>
    <sheet name="Kiírás" sheetId="3" r:id="rId3"/>
  </sheets>
  <definedNames/>
  <calcPr fullCalcOnLoad="1"/>
</workbook>
</file>

<file path=xl/sharedStrings.xml><?xml version="1.0" encoding="utf-8"?>
<sst xmlns="http://schemas.openxmlformats.org/spreadsheetml/2006/main" count="142" uniqueCount="83">
  <si>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</si>
  <si>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</si>
  <si>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</si>
  <si>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</si>
  <si>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</si>
  <si>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</si>
  <si>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</si>
  <si>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</si>
  <si>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</si>
  <si>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</si>
  <si>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</si>
  <si>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</si>
  <si>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15-012-5.1</t>
  </si>
  <si>
    <t xml:space="preserve">m2     </t>
  </si>
  <si>
    <t>Munkanem összesen:</t>
  </si>
  <si>
    <t>Zsaluzás és állványozás</t>
  </si>
  <si>
    <t>21-011-11.3</t>
  </si>
  <si>
    <t xml:space="preserve">db     </t>
  </si>
  <si>
    <t>Építési törmelék konténeres elszállítása, lerakása, lerakóhelyi díjjal, 5,0 mł-es konténerbe</t>
  </si>
  <si>
    <t>21-011-12</t>
  </si>
  <si>
    <t xml:space="preserve">m3     </t>
  </si>
  <si>
    <t>Munkahelyi depóniából építési törmelék konténerbe rakása,  kézi erővel, önálló munka esetén elszámolva, konténer szállítás nélkül</t>
  </si>
  <si>
    <t>Irtás, föld- és sziklamunka</t>
  </si>
  <si>
    <t>36-090-4.3.3</t>
  </si>
  <si>
    <t xml:space="preserve">m      </t>
  </si>
  <si>
    <t>Homlokzati nyíláskeret javítása, sarokösszedolgozással, 21-25 cm kiterített szélességig, hiánypótlás 25% felett</t>
  </si>
  <si>
    <t>Vakolás és rabicolás</t>
  </si>
  <si>
    <t>44-000-1.3</t>
  </si>
  <si>
    <t>44-001-5-0990138</t>
  </si>
  <si>
    <t>Nyílászáró és falszerkezet közötti hézag tömítése poliuretán habbal, 0,0007 m3/m kikeményedett habtérfogattal, külső - belső oldalon Rögzítés poliuretán habbal</t>
  </si>
  <si>
    <t>Asztalosszerkezetek elhelyezése</t>
  </si>
  <si>
    <t>47-011-15.1.1.2-0150241</t>
  </si>
  <si>
    <t>47-013-15.1.1.1.2-0151101</t>
  </si>
  <si>
    <t>Felületképzés (festés, mázolás, tapétázás, korrózióvédelem)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</si>
  <si>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</si>
  <si>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</si>
  <si>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</si>
  <si>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</si>
  <si>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</si>
  <si>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</si>
  <si>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</si>
  <si>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</si>
  <si>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</si>
  <si>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</si>
  <si>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</si>
  <si>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</si>
  <si>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</si>
  <si>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</si>
  <si>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</si>
  <si>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</si>
  <si>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</si>
  <si>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</si>
  <si>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</si>
  <si>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</si>
  <si>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</si>
  <si>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Diszperziós festés műanyag bázisú vizes-diszperziós  fehér vagy gyárilag színezett festékkel, új vagy régi lekapart, előkészített alapfelületen, vakolaton, két rétegben, tagolt sima felületen diszperziós beltéri festék</t>
  </si>
  <si>
    <t>Diszperziós festések, akril kötőanyagú vizes-diszperziós, fehér vagy színes homlokzatfestés, megfelelően előkészített ásványi alapfelületen vagy meglévő jól tapadó festékrétegen, vakolaton, két rétegben, egy vagy több színben, tagolt sima felületen homlokzatfesték</t>
  </si>
  <si>
    <t>"K"</t>
  </si>
  <si>
    <t>Felújítással érintett területek takarítása</t>
  </si>
  <si>
    <t>m2</t>
  </si>
  <si>
    <t>Melléklet: Nyílászárók áttekintő rajza</t>
  </si>
  <si>
    <t>44-012-1.1.1.3.1</t>
  </si>
  <si>
    <t>Fa nyílászáró szerkezetek bontása,  ajtó, ablak vagy kapu, 4,01-6,00 m2 között</t>
  </si>
  <si>
    <t>44-012-1.1.1.3.2</t>
  </si>
  <si>
    <t>fm</t>
  </si>
  <si>
    <t>Homlokzati létraállványok állítása falétrákból mint munka- vagy védőállvány, szintenkénti pallóterítéssel, korláttal lábdeszkával, (kétpallós) 0,55 m padlószélességgel, munkapadló távolság 2,00 m, 1,00 kN/m˛ terhelhetőséggel, állványépítés MSZ és alkalmazástechnikai kézikönyv szerint, 3,00 m munkapadló magasságig</t>
  </si>
  <si>
    <t>Belső felületen csempeburkolat helyreállítása színazonos csempével, élvédővel, flexibilis csemperagasztóval ragasztva, fugázva (1 db konyhai ablak)</t>
  </si>
  <si>
    <t>3.</t>
  </si>
  <si>
    <t>4.</t>
  </si>
  <si>
    <t>5.</t>
  </si>
  <si>
    <t xml:space="preserve">Külső párkány, valamint az új ablak közötti hézagkitöltés UV álló szilikonos tömítőanyaggal </t>
  </si>
  <si>
    <t>db</t>
  </si>
  <si>
    <t>Zsaluzás, álványozás</t>
  </si>
  <si>
    <t>Irtás, föld és sziklamunka</t>
  </si>
  <si>
    <t>Vakolás, rabicolás</t>
  </si>
  <si>
    <t>Asztalos szerkezetek elhelyezése</t>
  </si>
  <si>
    <t>Felületkezelés (festés, mázolás)</t>
  </si>
  <si>
    <t>Kültéri nyílászárók, hőszigetelt, fokozott légzárású ablak elhelyezése előre kihagyott falnyílásba, tömítés nélkül (szerelvényezve, finombeállítással), 6,00 m kerületig, fehér, acél merevítésű műanyag, kétszárnyú, egyik oldalon bukó-nyíló, másik oldalon nyíló ablak, U=1,0 W/m2K hőszigetelt üvegezéssel 140 x 170 cm, külső-belső párkánnyal, takaróléccel</t>
  </si>
  <si>
    <t>Kültéri nyílászárók, hőszigetelt, fokozott légzárású ablak elhelyezése előre kihagyott falnyílásba, tömítés nélkül (szerelvényezve, finombeállítással), 6,00 m kerületig, fehér, acél merevítésű műanyag kétszárnyú, egyik oldalon bukó-nyíló, másik oldalon nyíló ablak, U=1,0 W/m2K hőszigetelt üvegezéssel 200 x 145 cm, külső-belső párkánnyal, takaróléccel</t>
  </si>
  <si>
    <t>Kültéri nyílászárók, hőszigetelt, fokozott légzárású ablak elhelyezése előre kihagyott falnyílásba, tömítés nélkül (szerelvényezve, finombeállítással), 6,00 m kerületig, fehér, acél merevítésű műanyag fix ablak, U=1,0 W/m2K hőszigetelt üvegezéssel 140 x 170 cm, külső-belső párkánnyal, takaróléccel</t>
  </si>
  <si>
    <t>Kültéri nyílászárók, hőszigetelt, fokozott légzárású ablak elhelyezése előre kihagyott falnyílásba, tömítés nélkül (szerelvényezve, finombeállítással), 6,00 m kerületig, fehér, acél merevítésű műanyag, bukó ablak, U=1,0 W/m2K hőszigetelt üvegezéssel 140 x 55 cm, külső-belső párkánnyal, takaróléccel</t>
  </si>
  <si>
    <t>Falnyílás befalazása, ytong falazóelemekkel, vakolása a nyílászárók kibontásával, elszállításával, külső és belső felület helyreállítással 140 x 170</t>
  </si>
  <si>
    <t xml:space="preserve">Kerepes, Szivárvány utcai óvoda nyílászáróinak felújítása  fehér, acél merevítésű műanyag tokszerkezettel, roto - vagy azzal egyenértékű - vasalattal, 2 rtg üveggel, 1,0 k hőátbocsátási értékkel, , külső és belső párkány, takaróléc beépítésével, nyílászárók bontásával, elszállításával, felületek javításával. A nyílászárók cseréjén kívül további 4 db 145 x 175 – ös ablaknyílás elfalazása, felület azonos vakolattal helyreállítva.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</si>
</sst>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10" fontId="1" fillId="0" borderId="2" xfId="0" applyNumberFormat="1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5" customFormat="1" ht="15.75">
      <c r="A1" s="23"/>
      <c r="B1" s="23"/>
      <c r="C1" s="23"/>
      <c r="D1" s="23"/>
    </row>
    <row r="2" spans="1:4" s="5" customFormat="1" ht="15.75">
      <c r="A2" s="23"/>
      <c r="B2" s="23"/>
      <c r="C2" s="23"/>
      <c r="D2" s="23"/>
    </row>
    <row r="3" spans="1:4" s="5" customFormat="1" ht="15.75">
      <c r="A3" s="23"/>
      <c r="B3" s="23"/>
      <c r="C3" s="23"/>
      <c r="D3" s="23"/>
    </row>
    <row r="4" spans="1:4" ht="15.75">
      <c r="A4" s="24"/>
      <c r="B4" s="24"/>
      <c r="C4" s="24"/>
      <c r="D4" s="24"/>
    </row>
    <row r="5" spans="1:4" ht="15.75">
      <c r="A5" s="24"/>
      <c r="B5" s="24"/>
      <c r="C5" s="24"/>
      <c r="D5" s="24"/>
    </row>
    <row r="6" spans="1:4" ht="15.75">
      <c r="A6" s="24"/>
      <c r="B6" s="24"/>
      <c r="C6" s="24"/>
      <c r="D6" s="24"/>
    </row>
    <row r="7" spans="1:3" ht="15.75">
      <c r="A7" s="1" t="s">
        <v>35</v>
      </c>
      <c r="C7" s="1" t="s">
        <v>36</v>
      </c>
    </row>
    <row r="8" spans="1:3" ht="15.75">
      <c r="A8" s="1" t="s">
        <v>36</v>
      </c>
      <c r="C8" s="1" t="s">
        <v>36</v>
      </c>
    </row>
    <row r="9" spans="1:3" ht="15.75">
      <c r="A9" s="1" t="s">
        <v>37</v>
      </c>
      <c r="C9" s="1" t="s">
        <v>38</v>
      </c>
    </row>
    <row r="10" spans="1:3" ht="15.75">
      <c r="A10" s="1" t="s">
        <v>36</v>
      </c>
      <c r="C10" s="1" t="s">
        <v>39</v>
      </c>
    </row>
    <row r="11" spans="1:3" ht="15.75">
      <c r="A11" s="1" t="s">
        <v>36</v>
      </c>
      <c r="C11" s="1" t="s">
        <v>40</v>
      </c>
    </row>
    <row r="12" spans="1:3" ht="15.75">
      <c r="A12" s="1" t="s">
        <v>36</v>
      </c>
      <c r="C12" s="1" t="s">
        <v>41</v>
      </c>
    </row>
    <row r="13" spans="1:3" ht="15.75">
      <c r="A13" s="1" t="s">
        <v>42</v>
      </c>
      <c r="C13" s="1" t="s">
        <v>43</v>
      </c>
    </row>
    <row r="14" spans="1:4" ht="98.25" customHeight="1">
      <c r="A14" s="26" t="s">
        <v>82</v>
      </c>
      <c r="B14" s="27"/>
      <c r="C14" s="27"/>
      <c r="D14" s="27"/>
    </row>
    <row r="15" spans="1:4" ht="15.75">
      <c r="A15" s="19" t="s">
        <v>60</v>
      </c>
      <c r="B15" s="19"/>
      <c r="C15" s="19"/>
      <c r="D15" s="19"/>
    </row>
    <row r="16" spans="1:4" ht="15.75">
      <c r="A16" s="19"/>
      <c r="B16" s="19"/>
      <c r="C16" s="19"/>
      <c r="D16" s="19"/>
    </row>
    <row r="18" ht="15.75">
      <c r="A18" s="1" t="s">
        <v>44</v>
      </c>
    </row>
    <row r="20" spans="1:4" ht="15.75">
      <c r="A20" s="25" t="s">
        <v>45</v>
      </c>
      <c r="B20" s="25"/>
      <c r="C20" s="25"/>
      <c r="D20" s="25"/>
    </row>
    <row r="21" spans="1:4" ht="15.75">
      <c r="A21" s="6" t="s">
        <v>46</v>
      </c>
      <c r="B21" s="6"/>
      <c r="C21" s="9" t="s">
        <v>47</v>
      </c>
      <c r="D21" s="9" t="s">
        <v>48</v>
      </c>
    </row>
    <row r="22" spans="1:4" ht="15.75">
      <c r="A22" s="6" t="s">
        <v>49</v>
      </c>
      <c r="B22" s="6"/>
      <c r="C22" s="6">
        <f>ROUND(SUM(Összesítő!B2:B6),0)</f>
        <v>0</v>
      </c>
      <c r="D22" s="6">
        <f>ROUND(SUM(Összesítő!C2:C6),0)</f>
        <v>0</v>
      </c>
    </row>
    <row r="23" spans="1:4" ht="15.75">
      <c r="A23" s="6" t="s">
        <v>50</v>
      </c>
      <c r="B23" s="6"/>
      <c r="C23" s="6">
        <f>ROUND(C22,0)</f>
        <v>0</v>
      </c>
      <c r="D23" s="6">
        <f>ROUND(D22,0)</f>
        <v>0</v>
      </c>
    </row>
    <row r="24" spans="1:4" ht="15.75">
      <c r="A24" s="1" t="s">
        <v>51</v>
      </c>
      <c r="C24" s="20">
        <f>ROUND(C23+D23,0)</f>
        <v>0</v>
      </c>
      <c r="D24" s="20"/>
    </row>
    <row r="25" spans="1:4" ht="15.75">
      <c r="A25" s="6" t="s">
        <v>52</v>
      </c>
      <c r="B25" s="7">
        <v>0.27</v>
      </c>
      <c r="C25" s="21">
        <f>ROUND(C24*B25,0)</f>
        <v>0</v>
      </c>
      <c r="D25" s="21"/>
    </row>
    <row r="26" spans="1:4" ht="15.75">
      <c r="A26" s="6" t="s">
        <v>53</v>
      </c>
      <c r="B26" s="6"/>
      <c r="C26" s="22">
        <f>ROUND(C24+C25,0)</f>
        <v>0</v>
      </c>
      <c r="D26" s="22"/>
    </row>
    <row r="30" spans="2:3" ht="15.75">
      <c r="B30" s="20" t="s">
        <v>54</v>
      </c>
      <c r="C30" s="20"/>
    </row>
    <row r="32" ht="15.75">
      <c r="A32" s="8"/>
    </row>
    <row r="33" ht="15.75">
      <c r="A33" s="8"/>
    </row>
    <row r="34" ht="15.75">
      <c r="A34" s="8"/>
    </row>
  </sheetData>
  <mergeCells count="12">
    <mergeCell ref="A5:D5"/>
    <mergeCell ref="A6:D6"/>
    <mergeCell ref="A20:D20"/>
    <mergeCell ref="A14:D14"/>
    <mergeCell ref="A1:D1"/>
    <mergeCell ref="A2:D2"/>
    <mergeCell ref="A3:D3"/>
    <mergeCell ref="A4:D4"/>
    <mergeCell ref="C24:D24"/>
    <mergeCell ref="C25:D25"/>
    <mergeCell ref="C26:D26"/>
    <mergeCell ref="B30:C30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workbookViewId="0" topLeftCell="A1">
      <selection activeCell="C7" sqref="C7"/>
    </sheetView>
  </sheetViews>
  <sheetFormatPr defaultColWidth="9.140625" defaultRowHeight="12.75"/>
  <cols>
    <col min="1" max="1" width="36.421875" style="2" customWidth="1"/>
    <col min="2" max="3" width="20.7109375" style="2" customWidth="1"/>
    <col min="4" max="16384" width="9.140625" style="2" customWidth="1"/>
  </cols>
  <sheetData>
    <row r="1" spans="1:3" s="3" customFormat="1" ht="15.75">
      <c r="A1" s="3" t="s">
        <v>0</v>
      </c>
      <c r="B1" s="4" t="s">
        <v>1</v>
      </c>
      <c r="C1" s="4" t="s">
        <v>2</v>
      </c>
    </row>
    <row r="2" spans="1:3" ht="15.75">
      <c r="A2" s="2" t="s">
        <v>15</v>
      </c>
      <c r="B2" s="2">
        <f>Kiírás!H6</f>
        <v>0</v>
      </c>
      <c r="C2" s="2">
        <f>Kiírás!I6</f>
        <v>0</v>
      </c>
    </row>
    <row r="3" spans="1:3" ht="15.75">
      <c r="A3" s="2" t="s">
        <v>22</v>
      </c>
      <c r="B3" s="2">
        <f>Kiírás!H13</f>
        <v>0</v>
      </c>
      <c r="C3" s="2">
        <f>Kiírás!I13</f>
        <v>0</v>
      </c>
    </row>
    <row r="4" spans="1:3" ht="15.75">
      <c r="A4" s="2" t="s">
        <v>26</v>
      </c>
      <c r="B4" s="2">
        <f>Kiírás!H20</f>
        <v>0</v>
      </c>
      <c r="C4" s="2">
        <f>Kiírás!I20</f>
        <v>0</v>
      </c>
    </row>
    <row r="5" spans="1:3" ht="15.75">
      <c r="A5" s="2" t="s">
        <v>30</v>
      </c>
      <c r="B5" s="2">
        <f>Kiírás!H36</f>
        <v>0</v>
      </c>
      <c r="C5" s="2">
        <f>Kiírás!I36</f>
        <v>0</v>
      </c>
    </row>
    <row r="6" spans="1:3" ht="31.5">
      <c r="A6" s="2" t="s">
        <v>33</v>
      </c>
      <c r="B6" s="2">
        <f>Kiírás!H49</f>
        <v>0</v>
      </c>
      <c r="C6" s="2">
        <f>Kiírás!I49</f>
        <v>0</v>
      </c>
    </row>
    <row r="7" spans="1:3" s="3" customFormat="1" ht="15.75">
      <c r="A7" s="3" t="s">
        <v>34</v>
      </c>
      <c r="B7" s="3">
        <f>ROUND(SUM(B2:B6),0)</f>
        <v>0</v>
      </c>
      <c r="C7" s="3">
        <f>ROUND(SUM(C2:C6),0)</f>
        <v>0</v>
      </c>
    </row>
  </sheetData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workbookViewId="0" topLeftCell="A1">
      <selection activeCell="G53" sqref="G53"/>
    </sheetView>
  </sheetViews>
  <sheetFormatPr defaultColWidth="9.140625" defaultRowHeight="12.7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6" customWidth="1"/>
    <col min="8" max="9" width="10.28125" style="16" customWidth="1"/>
    <col min="10" max="10" width="15.7109375" style="15" customWidth="1"/>
    <col min="11" max="16384" width="9.140625" style="15" customWidth="1"/>
  </cols>
  <sheetData>
    <row r="1" spans="1:3" ht="12.75">
      <c r="A1" s="30" t="s">
        <v>72</v>
      </c>
      <c r="B1" s="31"/>
      <c r="C1" s="31"/>
    </row>
    <row r="2" spans="1:9" s="13" customFormat="1" ht="25.5">
      <c r="A2" s="10" t="s">
        <v>3</v>
      </c>
      <c r="B2" s="11" t="s">
        <v>4</v>
      </c>
      <c r="C2" s="11" t="s">
        <v>5</v>
      </c>
      <c r="D2" s="12" t="s">
        <v>6</v>
      </c>
      <c r="E2" s="11" t="s">
        <v>7</v>
      </c>
      <c r="F2" s="12" t="s">
        <v>8</v>
      </c>
      <c r="G2" s="12" t="s">
        <v>9</v>
      </c>
      <c r="H2" s="12" t="s">
        <v>10</v>
      </c>
      <c r="I2" s="12" t="s">
        <v>11</v>
      </c>
    </row>
    <row r="3" spans="1:9" ht="102">
      <c r="A3" s="14">
        <v>1</v>
      </c>
      <c r="B3" s="15" t="s">
        <v>12</v>
      </c>
      <c r="C3" s="15" t="s">
        <v>65</v>
      </c>
      <c r="D3" s="16">
        <v>60</v>
      </c>
      <c r="E3" s="15" t="s">
        <v>13</v>
      </c>
      <c r="F3" s="16">
        <v>0</v>
      </c>
      <c r="G3" s="16">
        <v>0</v>
      </c>
      <c r="H3" s="16">
        <f>ROUND(D3*F3,0)</f>
        <v>0</v>
      </c>
      <c r="I3" s="16">
        <f>ROUND(D3*G3,0)</f>
        <v>0</v>
      </c>
    </row>
    <row r="4" ht="12.75">
      <c r="C4" s="17"/>
    </row>
    <row r="6" spans="1:9" s="18" customFormat="1" ht="12.75">
      <c r="A6" s="10"/>
      <c r="B6" s="11"/>
      <c r="C6" s="11" t="s">
        <v>14</v>
      </c>
      <c r="D6" s="12"/>
      <c r="E6" s="11"/>
      <c r="F6" s="12"/>
      <c r="G6" s="12"/>
      <c r="H6" s="12">
        <f>SUM(H3:H5)</f>
        <v>0</v>
      </c>
      <c r="I6" s="12">
        <f>SUM(I3:I5)</f>
        <v>0</v>
      </c>
    </row>
    <row r="7" spans="1:3" ht="12.75">
      <c r="A7" s="30" t="s">
        <v>73</v>
      </c>
      <c r="B7" s="31"/>
      <c r="C7" s="31"/>
    </row>
    <row r="8" spans="1:9" ht="25.5">
      <c r="A8" s="10" t="s">
        <v>3</v>
      </c>
      <c r="B8" s="11" t="s">
        <v>4</v>
      </c>
      <c r="C8" s="11" t="s">
        <v>5</v>
      </c>
      <c r="D8" s="12" t="s">
        <v>6</v>
      </c>
      <c r="E8" s="11" t="s">
        <v>7</v>
      </c>
      <c r="F8" s="12" t="s">
        <v>8</v>
      </c>
      <c r="G8" s="12" t="s">
        <v>9</v>
      </c>
      <c r="H8" s="12" t="s">
        <v>10</v>
      </c>
      <c r="I8" s="12" t="s">
        <v>11</v>
      </c>
    </row>
    <row r="9" spans="1:9" ht="38.25">
      <c r="A9" s="14">
        <v>1</v>
      </c>
      <c r="B9" s="15" t="s">
        <v>16</v>
      </c>
      <c r="C9" s="15" t="s">
        <v>18</v>
      </c>
      <c r="D9" s="16">
        <v>1</v>
      </c>
      <c r="E9" s="15" t="s">
        <v>17</v>
      </c>
      <c r="F9" s="16">
        <v>0</v>
      </c>
      <c r="G9" s="16">
        <v>0</v>
      </c>
      <c r="H9" s="16">
        <f>ROUND(D9*F9,0)</f>
        <v>0</v>
      </c>
      <c r="I9" s="16">
        <f>ROUND(D9*G9,0)</f>
        <v>0</v>
      </c>
    </row>
    <row r="11" spans="1:9" ht="38.25">
      <c r="A11" s="14">
        <v>2</v>
      </c>
      <c r="B11" s="15" t="s">
        <v>19</v>
      </c>
      <c r="C11" s="15" t="s">
        <v>21</v>
      </c>
      <c r="D11" s="16">
        <v>5</v>
      </c>
      <c r="E11" s="15" t="s">
        <v>20</v>
      </c>
      <c r="F11" s="16">
        <v>0</v>
      </c>
      <c r="G11" s="16">
        <v>0</v>
      </c>
      <c r="H11" s="16">
        <f>ROUND(D11*F11,0)</f>
        <v>0</v>
      </c>
      <c r="I11" s="16">
        <f>ROUND(D11*G11,0)</f>
        <v>0</v>
      </c>
    </row>
    <row r="13" spans="1:9" ht="12.75">
      <c r="A13" s="10"/>
      <c r="B13" s="11"/>
      <c r="C13" s="11" t="s">
        <v>14</v>
      </c>
      <c r="D13" s="12"/>
      <c r="E13" s="11"/>
      <c r="F13" s="12"/>
      <c r="G13" s="12"/>
      <c r="H13" s="12">
        <f>SUM(H9:H12)</f>
        <v>0</v>
      </c>
      <c r="I13" s="12">
        <f>SUM(I9:I11)</f>
        <v>0</v>
      </c>
    </row>
    <row r="14" spans="1:3" ht="12.75">
      <c r="A14" s="30" t="s">
        <v>74</v>
      </c>
      <c r="B14" s="31"/>
      <c r="C14" s="31"/>
    </row>
    <row r="15" spans="1:9" ht="25.5">
      <c r="A15" s="10" t="s">
        <v>3</v>
      </c>
      <c r="B15" s="11" t="s">
        <v>4</v>
      </c>
      <c r="C15" s="11" t="s">
        <v>5</v>
      </c>
      <c r="D15" s="12" t="s">
        <v>6</v>
      </c>
      <c r="E15" s="11" t="s">
        <v>7</v>
      </c>
      <c r="F15" s="12" t="s">
        <v>8</v>
      </c>
      <c r="G15" s="12" t="s">
        <v>9</v>
      </c>
      <c r="H15" s="12" t="s">
        <v>10</v>
      </c>
      <c r="I15" s="12" t="s">
        <v>11</v>
      </c>
    </row>
    <row r="16" spans="1:9" ht="38.25">
      <c r="A16" s="14">
        <v>1</v>
      </c>
      <c r="B16" s="15" t="s">
        <v>23</v>
      </c>
      <c r="C16" s="15" t="s">
        <v>25</v>
      </c>
      <c r="D16" s="16">
        <v>55</v>
      </c>
      <c r="E16" s="15" t="s">
        <v>24</v>
      </c>
      <c r="F16" s="16">
        <v>0</v>
      </c>
      <c r="G16" s="16">
        <v>0</v>
      </c>
      <c r="H16" s="16">
        <f>ROUND(D16*F16,0)</f>
        <v>0</v>
      </c>
      <c r="I16" s="16">
        <f>ROUND(D16*G16,0)</f>
        <v>0</v>
      </c>
    </row>
    <row r="18" spans="1:9" ht="51">
      <c r="A18" s="14">
        <v>2</v>
      </c>
      <c r="B18" s="15" t="s">
        <v>57</v>
      </c>
      <c r="C18" s="15" t="s">
        <v>66</v>
      </c>
      <c r="D18" s="16">
        <v>1</v>
      </c>
      <c r="E18" s="15" t="s">
        <v>59</v>
      </c>
      <c r="F18" s="16">
        <v>0</v>
      </c>
      <c r="G18" s="16">
        <v>0</v>
      </c>
      <c r="H18" s="16">
        <f>ROUND(D18*F18,0)</f>
        <v>0</v>
      </c>
      <c r="I18" s="16">
        <f>ROUND(D18*G18,0)</f>
        <v>0</v>
      </c>
    </row>
    <row r="20" spans="1:9" ht="12.75">
      <c r="A20" s="10"/>
      <c r="B20" s="11"/>
      <c r="C20" s="11" t="s">
        <v>14</v>
      </c>
      <c r="D20" s="12"/>
      <c r="E20" s="11"/>
      <c r="F20" s="12"/>
      <c r="G20" s="12"/>
      <c r="H20" s="12">
        <f>SUM(H16:H19)</f>
        <v>0</v>
      </c>
      <c r="I20" s="12">
        <f>SUM(I16:I18)</f>
        <v>0</v>
      </c>
    </row>
    <row r="21" spans="1:3" ht="12.75">
      <c r="A21" s="30" t="s">
        <v>75</v>
      </c>
      <c r="B21" s="31"/>
      <c r="C21" s="31"/>
    </row>
    <row r="22" spans="1:9" ht="25.5">
      <c r="A22" s="10" t="s">
        <v>3</v>
      </c>
      <c r="B22" s="11" t="s">
        <v>4</v>
      </c>
      <c r="C22" s="11" t="s">
        <v>5</v>
      </c>
      <c r="D22" s="12" t="s">
        <v>6</v>
      </c>
      <c r="E22" s="11" t="s">
        <v>7</v>
      </c>
      <c r="F22" s="12" t="s">
        <v>8</v>
      </c>
      <c r="G22" s="12" t="s">
        <v>9</v>
      </c>
      <c r="H22" s="12" t="s">
        <v>10</v>
      </c>
      <c r="I22" s="12" t="s">
        <v>11</v>
      </c>
    </row>
    <row r="24" spans="1:9" ht="25.5">
      <c r="A24" s="14">
        <v>1</v>
      </c>
      <c r="B24" s="15" t="s">
        <v>27</v>
      </c>
      <c r="C24" s="15" t="s">
        <v>62</v>
      </c>
      <c r="D24" s="16">
        <v>17</v>
      </c>
      <c r="E24" s="15" t="s">
        <v>13</v>
      </c>
      <c r="F24" s="16">
        <v>0</v>
      </c>
      <c r="G24" s="16">
        <v>0</v>
      </c>
      <c r="H24" s="16">
        <f>ROUND(D24*F24,0)</f>
        <v>0</v>
      </c>
      <c r="I24" s="16">
        <f>ROUND(D24*G24,0)</f>
        <v>0</v>
      </c>
    </row>
    <row r="26" spans="1:9" ht="51">
      <c r="A26" s="14">
        <v>2</v>
      </c>
      <c r="B26" s="15" t="s">
        <v>28</v>
      </c>
      <c r="C26" s="15" t="s">
        <v>29</v>
      </c>
      <c r="D26" s="16">
        <v>55</v>
      </c>
      <c r="E26" s="15" t="s">
        <v>24</v>
      </c>
      <c r="F26" s="16">
        <v>0</v>
      </c>
      <c r="G26" s="16">
        <v>0</v>
      </c>
      <c r="H26" s="16">
        <f>ROUND(D26*F26,0)</f>
        <v>0</v>
      </c>
      <c r="I26" s="16">
        <f>ROUND(D26*G26,0)</f>
        <v>0</v>
      </c>
    </row>
    <row r="28" spans="1:9" ht="102">
      <c r="A28" s="14">
        <v>3</v>
      </c>
      <c r="B28" s="15" t="s">
        <v>61</v>
      </c>
      <c r="C28" s="15" t="s">
        <v>78</v>
      </c>
      <c r="D28" s="16">
        <v>1</v>
      </c>
      <c r="E28" s="15" t="s">
        <v>17</v>
      </c>
      <c r="F28" s="16">
        <v>0</v>
      </c>
      <c r="G28" s="16">
        <v>0</v>
      </c>
      <c r="H28" s="16">
        <f>ROUND(D28*F28,0)</f>
        <v>0</v>
      </c>
      <c r="I28" s="16">
        <f>ROUND(D28*G28,0)</f>
        <v>0</v>
      </c>
    </row>
    <row r="30" spans="1:9" ht="102">
      <c r="A30" s="14">
        <v>4</v>
      </c>
      <c r="B30" s="15" t="s">
        <v>61</v>
      </c>
      <c r="C30" s="15" t="s">
        <v>77</v>
      </c>
      <c r="D30" s="16">
        <v>2</v>
      </c>
      <c r="E30" s="15" t="s">
        <v>17</v>
      </c>
      <c r="F30" s="16">
        <v>0</v>
      </c>
      <c r="G30" s="16">
        <v>0</v>
      </c>
      <c r="H30" s="16">
        <f>ROUND(D30*F30,0)</f>
        <v>0</v>
      </c>
      <c r="I30" s="16">
        <f>ROUND(D30*G30,0)</f>
        <v>0</v>
      </c>
    </row>
    <row r="32" spans="1:9" ht="89.25">
      <c r="A32" s="14">
        <v>5</v>
      </c>
      <c r="B32" s="15" t="s">
        <v>63</v>
      </c>
      <c r="C32" s="15" t="s">
        <v>79</v>
      </c>
      <c r="D32" s="16">
        <v>2</v>
      </c>
      <c r="E32" s="15" t="s">
        <v>17</v>
      </c>
      <c r="F32" s="16">
        <v>0</v>
      </c>
      <c r="G32" s="16">
        <v>0</v>
      </c>
      <c r="H32" s="16">
        <f>ROUND(D32*F32,0)</f>
        <v>0</v>
      </c>
      <c r="I32" s="16">
        <f>ROUND(D32*G32,0)</f>
        <v>0</v>
      </c>
    </row>
    <row r="34" spans="1:9" ht="89.25">
      <c r="A34" s="14">
        <v>6</v>
      </c>
      <c r="B34" s="15" t="s">
        <v>63</v>
      </c>
      <c r="C34" s="15" t="s">
        <v>80</v>
      </c>
      <c r="D34" s="16">
        <v>6</v>
      </c>
      <c r="E34" s="15" t="s">
        <v>17</v>
      </c>
      <c r="F34" s="16">
        <v>0</v>
      </c>
      <c r="G34" s="16">
        <v>0</v>
      </c>
      <c r="H34" s="16">
        <f>ROUND(D34*F34,0)</f>
        <v>0</v>
      </c>
      <c r="I34" s="16">
        <f>ROUND(D34*G34,0)</f>
        <v>0</v>
      </c>
    </row>
    <row r="36" spans="1:9" ht="12.75">
      <c r="A36" s="10"/>
      <c r="B36" s="11"/>
      <c r="C36" s="11" t="s">
        <v>14</v>
      </c>
      <c r="D36" s="12"/>
      <c r="E36" s="11"/>
      <c r="F36" s="12"/>
      <c r="G36" s="12"/>
      <c r="H36" s="12">
        <f>SUM(H24:H35)</f>
        <v>0</v>
      </c>
      <c r="I36" s="12">
        <f>SUM(I24:I35)</f>
        <v>0</v>
      </c>
    </row>
    <row r="37" spans="1:3" ht="12.75">
      <c r="A37" s="28" t="s">
        <v>76</v>
      </c>
      <c r="B37" s="29"/>
      <c r="C37" s="29"/>
    </row>
    <row r="38" spans="1:9" ht="25.5">
      <c r="A38" s="10" t="s">
        <v>3</v>
      </c>
      <c r="B38" s="11" t="s">
        <v>4</v>
      </c>
      <c r="C38" s="11" t="s">
        <v>5</v>
      </c>
      <c r="D38" s="12" t="s">
        <v>6</v>
      </c>
      <c r="E38" s="11" t="s">
        <v>7</v>
      </c>
      <c r="F38" s="12" t="s">
        <v>8</v>
      </c>
      <c r="G38" s="12" t="s">
        <v>9</v>
      </c>
      <c r="H38" s="12" t="s">
        <v>10</v>
      </c>
      <c r="I38" s="12" t="s">
        <v>11</v>
      </c>
    </row>
    <row r="39" spans="1:9" ht="63.75">
      <c r="A39" s="14">
        <v>1</v>
      </c>
      <c r="B39" s="15" t="s">
        <v>31</v>
      </c>
      <c r="C39" s="15" t="s">
        <v>55</v>
      </c>
      <c r="D39" s="16">
        <v>33</v>
      </c>
      <c r="E39" s="15" t="s">
        <v>13</v>
      </c>
      <c r="F39" s="16">
        <v>0</v>
      </c>
      <c r="G39" s="16">
        <v>0</v>
      </c>
      <c r="H39" s="16">
        <f>ROUND(D39*F39,0)</f>
        <v>0</v>
      </c>
      <c r="I39" s="16">
        <f>ROUND(D39*G39,0)</f>
        <v>0</v>
      </c>
    </row>
    <row r="41" spans="1:9" ht="89.25">
      <c r="A41" s="14">
        <v>2</v>
      </c>
      <c r="B41" s="15" t="s">
        <v>32</v>
      </c>
      <c r="C41" s="15" t="s">
        <v>56</v>
      </c>
      <c r="D41" s="16">
        <v>33</v>
      </c>
      <c r="E41" s="15" t="s">
        <v>13</v>
      </c>
      <c r="F41" s="16">
        <v>0</v>
      </c>
      <c r="G41" s="16">
        <v>0</v>
      </c>
      <c r="H41" s="16">
        <f>ROUND(D41*F41,0)</f>
        <v>0</v>
      </c>
      <c r="I41" s="16">
        <f>ROUND(D41*G41,0)</f>
        <v>0</v>
      </c>
    </row>
    <row r="43" spans="1:9" ht="51">
      <c r="A43" s="14" t="s">
        <v>67</v>
      </c>
      <c r="B43" s="15" t="s">
        <v>57</v>
      </c>
      <c r="C43" s="15" t="s">
        <v>81</v>
      </c>
      <c r="D43" s="16">
        <v>4</v>
      </c>
      <c r="E43" s="15" t="s">
        <v>71</v>
      </c>
      <c r="F43" s="16">
        <v>0</v>
      </c>
      <c r="G43" s="16">
        <v>0</v>
      </c>
      <c r="H43" s="16">
        <f>ROUND(D43*F43,0)</f>
        <v>0</v>
      </c>
      <c r="I43" s="16">
        <f>ROUND(D43*G43,0)</f>
        <v>0</v>
      </c>
    </row>
    <row r="45" spans="1:9" ht="38.25">
      <c r="A45" s="14" t="s">
        <v>68</v>
      </c>
      <c r="B45" s="15" t="s">
        <v>57</v>
      </c>
      <c r="C45" s="15" t="s">
        <v>70</v>
      </c>
      <c r="D45" s="16">
        <v>16</v>
      </c>
      <c r="E45" s="15" t="s">
        <v>64</v>
      </c>
      <c r="F45" s="16">
        <v>0</v>
      </c>
      <c r="G45" s="16">
        <v>0</v>
      </c>
      <c r="H45" s="16">
        <f>ROUND(D45*F45,0)</f>
        <v>0</v>
      </c>
      <c r="I45" s="16">
        <f>ROUND(D45*G45,0)</f>
        <v>0</v>
      </c>
    </row>
    <row r="47" spans="1:9" ht="12.75">
      <c r="A47" s="14" t="s">
        <v>69</v>
      </c>
      <c r="B47" s="15" t="s">
        <v>57</v>
      </c>
      <c r="C47" s="15" t="s">
        <v>58</v>
      </c>
      <c r="D47" s="16">
        <v>70</v>
      </c>
      <c r="E47" s="15" t="s">
        <v>59</v>
      </c>
      <c r="F47" s="16">
        <v>0</v>
      </c>
      <c r="G47" s="16">
        <v>0</v>
      </c>
      <c r="H47" s="16">
        <f>ROUND(D47*F47,0)</f>
        <v>0</v>
      </c>
      <c r="I47" s="16">
        <f>ROUND(D47*G47,0)</f>
        <v>0</v>
      </c>
    </row>
    <row r="49" spans="1:9" ht="12.75">
      <c r="A49" s="10"/>
      <c r="B49" s="11"/>
      <c r="C49" s="11" t="s">
        <v>14</v>
      </c>
      <c r="D49" s="12"/>
      <c r="E49" s="11"/>
      <c r="F49" s="12"/>
      <c r="G49" s="12"/>
      <c r="H49" s="12">
        <f>SUM(H39:H48)</f>
        <v>0</v>
      </c>
      <c r="I49" s="12">
        <f>SUM(I39:I48)</f>
        <v>0</v>
      </c>
    </row>
  </sheetData>
  <mergeCells count="5">
    <mergeCell ref="A37:C37"/>
    <mergeCell ref="A1:C1"/>
    <mergeCell ref="A7:C7"/>
    <mergeCell ref="A14:C14"/>
    <mergeCell ref="A21:C21"/>
  </mergeCells>
  <printOptions horizontalCentered="1"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6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</dc:creator>
  <cp:keywords/>
  <dc:description/>
  <cp:lastModifiedBy>Muszak</cp:lastModifiedBy>
  <cp:lastPrinted>2016-01-13T22:06:52Z</cp:lastPrinted>
  <dcterms:created xsi:type="dcterms:W3CDTF">2015-02-03T19:07:16Z</dcterms:created>
  <dcterms:modified xsi:type="dcterms:W3CDTF">2016-10-10T09:21:34Z</dcterms:modified>
  <cp:category/>
  <cp:version/>
  <cp:contentType/>
  <cp:contentStatus/>
</cp:coreProperties>
</file>