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Kerepes óvoda\"/>
    </mc:Choice>
  </mc:AlternateContent>
  <bookViews>
    <workbookView xWindow="0" yWindow="0" windowWidth="20490" windowHeight="7455"/>
  </bookViews>
  <sheets>
    <sheet name="Munka1" sheetId="1" r:id="rId1"/>
    <sheet name="Munka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2" i="1" l="1"/>
  <c r="I319" i="1"/>
  <c r="I318" i="1"/>
  <c r="I312" i="1"/>
  <c r="H311" i="1"/>
  <c r="I307" i="1"/>
  <c r="H306" i="1"/>
  <c r="I243" i="1"/>
  <c r="H242" i="1"/>
  <c r="I300" i="1"/>
  <c r="H299" i="1"/>
  <c r="I288" i="1"/>
  <c r="H287" i="1"/>
  <c r="I295" i="1"/>
  <c r="H294" i="1"/>
  <c r="I283" i="1"/>
  <c r="H282" i="1"/>
  <c r="I270" i="1"/>
  <c r="H269" i="1"/>
  <c r="I276" i="1"/>
  <c r="H275" i="1"/>
  <c r="I265" i="1"/>
  <c r="H264" i="1"/>
  <c r="I257" i="1"/>
  <c r="H256" i="1"/>
  <c r="C252" i="1"/>
  <c r="I253" i="1" s="1"/>
  <c r="I247" i="1"/>
  <c r="H246" i="1"/>
  <c r="I173" i="1"/>
  <c r="H172" i="1"/>
  <c r="I236" i="1"/>
  <c r="H235" i="1"/>
  <c r="I71" i="1"/>
  <c r="H70" i="1"/>
  <c r="I128" i="1"/>
  <c r="H127" i="1"/>
  <c r="I118" i="1"/>
  <c r="H117" i="1"/>
  <c r="I67" i="1"/>
  <c r="H66" i="1"/>
  <c r="I63" i="1"/>
  <c r="H62" i="1"/>
  <c r="H142" i="1"/>
  <c r="I143" i="1"/>
  <c r="I138" i="1"/>
  <c r="H137" i="1"/>
  <c r="I104" i="1"/>
  <c r="H103" i="1"/>
  <c r="I93" i="1"/>
  <c r="H92" i="1"/>
  <c r="I86" i="1"/>
  <c r="H85" i="1"/>
  <c r="I232" i="1"/>
  <c r="H231" i="1"/>
  <c r="I223" i="1"/>
  <c r="H222" i="1"/>
  <c r="I212" i="1"/>
  <c r="H211" i="1"/>
  <c r="I208" i="1"/>
  <c r="H207" i="1"/>
  <c r="I202" i="1"/>
  <c r="H201" i="1"/>
  <c r="I195" i="1"/>
  <c r="H194" i="1"/>
  <c r="I37" i="1"/>
  <c r="H36" i="1"/>
  <c r="I81" i="1"/>
  <c r="H80" i="1"/>
  <c r="I76" i="1"/>
  <c r="H75" i="1"/>
  <c r="I28" i="1"/>
  <c r="H27" i="1"/>
  <c r="I24" i="1"/>
  <c r="H23" i="1"/>
  <c r="I19" i="1"/>
  <c r="H18" i="1"/>
  <c r="I14" i="1"/>
  <c r="H13" i="1"/>
  <c r="I187" i="1"/>
  <c r="H186" i="1"/>
  <c r="I180" i="1"/>
  <c r="H179" i="1"/>
  <c r="I167" i="1"/>
  <c r="H166" i="1"/>
  <c r="I151" i="1"/>
  <c r="H150" i="1"/>
  <c r="I32" i="1"/>
  <c r="H31" i="1"/>
  <c r="I159" i="1"/>
  <c r="H158" i="1"/>
  <c r="I58" i="1"/>
  <c r="H57" i="1"/>
  <c r="I52" i="1"/>
  <c r="H51" i="1"/>
  <c r="I48" i="1"/>
  <c r="H47" i="1"/>
  <c r="I44" i="1"/>
  <c r="H43" i="1"/>
  <c r="I316" i="1" l="1"/>
  <c r="H252" i="1"/>
  <c r="H315" i="1" s="1"/>
</calcChain>
</file>

<file path=xl/sharedStrings.xml><?xml version="1.0" encoding="utf-8"?>
<sst xmlns="http://schemas.openxmlformats.org/spreadsheetml/2006/main" count="419" uniqueCount="260">
  <si>
    <t>Költségvetés</t>
  </si>
  <si>
    <t>Kerepes</t>
  </si>
  <si>
    <t>Meseliget óvoda felújítása</t>
  </si>
  <si>
    <t>m3</t>
  </si>
  <si>
    <t>a:</t>
  </si>
  <si>
    <t>d:</t>
  </si>
  <si>
    <t>21-007-002.1.1.1.2-0990001</t>
  </si>
  <si>
    <t>18%-os terephajlásig, I-IV. oszt. talajban,</t>
  </si>
  <si>
    <t>talajosztály I-IV.</t>
  </si>
  <si>
    <t>Fejtett föld felrakása szállítóeszközre,</t>
  </si>
  <si>
    <t>M21-011-001.2.1</t>
  </si>
  <si>
    <t>kézi erővel, elszállítással lerakóhelyi díjjal</t>
  </si>
  <si>
    <t>Utólagos talajnedvesség elleni vízszintes falszigetelés készítése,</t>
  </si>
  <si>
    <t>tégla vagy kő-tégla falszerkezetben, furatinjektálásos módszerrel,</t>
  </si>
  <si>
    <t>m2</t>
  </si>
  <si>
    <t>kerm2</t>
  </si>
  <si>
    <t>48-031-001.6.7.2.2-0315225</t>
  </si>
  <si>
    <t>magasnyomású injektálás,</t>
  </si>
  <si>
    <t>30x30 cm rasztertávolságban kiosztott furatok esetén</t>
  </si>
  <si>
    <t>tömbszigetelésként, kétkomponensű poliuretán (PUR) bázisú gyantával</t>
  </si>
  <si>
    <t>Schomburg AQUAFIN-P4 kétkomponensű, rugalmas PU injektáló gyanta</t>
  </si>
  <si>
    <t>21-007-001.1.1.1.1</t>
  </si>
  <si>
    <t>Tereprendezés jellegű földművek létesítése,kitermeléssel,</t>
  </si>
  <si>
    <t xml:space="preserve"> terítéssel, tömörítés nélkül, gépi erővel,</t>
  </si>
  <si>
    <t>31-000-014.2</t>
  </si>
  <si>
    <t>Beton aljzatok, járdák bontása 10 cm vastagság felett,</t>
  </si>
  <si>
    <t>kavicsbetonból</t>
  </si>
  <si>
    <t>36-000-001.1.1</t>
  </si>
  <si>
    <t>Vakolat leverése</t>
  </si>
  <si>
    <t>oldalfalról vagy mennyezetről 1,5 cm vastagságig</t>
  </si>
  <si>
    <t>falazó, cementes mészhabarcs</t>
  </si>
  <si>
    <t>36-000-001.3</t>
  </si>
  <si>
    <t>homlokzatról 2,5 cm vastagságig</t>
  </si>
  <si>
    <t>lábazati cementvakolat 5 cm vastagságig</t>
  </si>
  <si>
    <t>36-000-001.4</t>
  </si>
  <si>
    <t>36-000-018</t>
  </si>
  <si>
    <t>Bontások</t>
  </si>
  <si>
    <t>Téglafelület fugáinak tisztítása 2 cm mélységben</t>
  </si>
  <si>
    <t>Szellőző, falszárító felújító vakolat készítése,</t>
  </si>
  <si>
    <t>kézi felhordással, szárazhabarcsból,</t>
  </si>
  <si>
    <t xml:space="preserve">erős (magas) só és nedvességtartalom esetén </t>
  </si>
  <si>
    <t>WTA rendszerben,</t>
  </si>
  <si>
    <t xml:space="preserve">felületelőkészítéssel (alapozó, előfröcskölő, gúz), </t>
  </si>
  <si>
    <t>alsó, felső vakolatréteggel, összesen 3 cm vastagságban</t>
  </si>
  <si>
    <t>( pince oldalfal és mennyezet, lebontott belső</t>
  </si>
  <si>
    <t>burkolat alatt )</t>
  </si>
  <si>
    <t>Küldöm az óvoda helyreállításhoz a vázlatot. Ehhez kellene költségvetés 30 mill. Ft-ra</t>
  </si>
  <si>
    <t>Ha kell a teljes ovihoz csináljanak zárt csapadékvíz elvezetést, injektálásos vízszigetelést,</t>
  </si>
  <si>
    <t>ábazati javítást és hőszigetelést.</t>
  </si>
  <si>
    <t>Tz épület körül, nem  megfelelő a vízelvezetés</t>
  </si>
  <si>
    <t>A Mártírok úti homlokzaton a pinceablak előtt kis udvarrész van, melyről a vízelvezetés nem biztosított,</t>
  </si>
  <si>
    <t>A pince ázik a pinceablakon keresztül</t>
  </si>
  <si>
    <t>A pince melletti homlokzaton a vakolat mállik</t>
  </si>
  <si>
    <t>A Mártírok úti épület udvari oldalán a mázas kerámiával burkolt terasz menti lábazat  nedvesedik.</t>
  </si>
  <si>
    <t>A terasz burkolata felfagyott, repedezett</t>
  </si>
  <si>
    <t>A terasz mellett  belső udvarrész alakult ki, ahonnan a vízelvezetés nem megoldott</t>
  </si>
  <si>
    <t>A lábazat sok helyen leválik, és jellemzően lábazati hőhidat képez.</t>
  </si>
  <si>
    <t>A fal vékony nem megfelelő hővezetési tényezőjű , ezért belső oldali párásodás, dohosodás jelentkezik a Mártírok úti és az északi falak</t>
  </si>
  <si>
    <t>Az épület körüli járda bontása és szakszerű újjáépítése kifelé lejtéssel, alatta  kavicságyazattal, szélén folyókával</t>
  </si>
  <si>
    <t>Tereprendezés az épület körül, a megfelelő vízelvezetés biztosítására  200m2</t>
  </si>
  <si>
    <t>A Mártírok úti homlokzaton a pinceablak előtt kis udvarrész van, melyről a vízelvezetés nem biztosított,  udvar mélyítés 30cm, folyóka és kivezetés a kerítésen át 10m</t>
  </si>
  <si>
    <t>A pince ázik a pinceablakon keresztül, pince szellőző lamellás ablak 10cm beton parapettel, pince szárító vakolatos helyreállítása 20m2 alapterület, 80m2 vakolat</t>
  </si>
  <si>
    <t>A pince melletti homlokzaton a vakolat mállik…homlokzati helyreállítások a munkálatok után 100m2</t>
  </si>
  <si>
    <t>A terasz burkolata felfagyott, repedezett 20m2 bontás, új vasalt beton aljzat 15cm kavicságyazattal, terasz burkolat fagyálló, rugalmas ragasztó, fugázó</t>
  </si>
  <si>
    <t>A terasz mellett  belső udvarrész alakult ki, ahonnan a vízelvezetés nem megoldott udvar tereprendezés, folyóka, 50cm magas, 5m hosszú  támfal a terasz mentén</t>
  </si>
  <si>
    <t>A lábazat sok helyen leválik, és jellemzően lábazati hőhidat képez. A lábazat felületek tisztítása, injektálásos szigetelés, hőszigetelt lábazat kialakítása körben</t>
  </si>
  <si>
    <t>A fal vékony nem megfelelő hővezetési tényezőjű , ezért belső oldali párásodás, dohosodás jelentkezik a Mártírok úti és az északi falakon, 5cm drívit hőszigetelés teljes rendszerrel.</t>
  </si>
  <si>
    <t>A belső falakon 1,5m magasságban falburkolat van. kb 300m2 ennek elbontása, szellőző vakolat készítés, páraáteresztő glettelés, festés</t>
  </si>
  <si>
    <t>44-000-005</t>
  </si>
  <si>
    <t>Fal védő OSB burkolat bontása</t>
  </si>
  <si>
    <r>
      <t>  </t>
    </r>
    <r>
      <rPr>
        <sz val="12"/>
        <color rgb="FF000000"/>
        <rFont val="Arial"/>
        <family val="2"/>
        <charset val="238"/>
      </rPr>
      <t>Az épület körüli járda nem megfelelő</t>
    </r>
  </si>
  <si>
    <t>36-012-002.2.1.1-0414901</t>
  </si>
  <si>
    <t>36-012-003-0414911</t>
  </si>
  <si>
    <t>LB-Knauf EUROSAN FP simítóvakolat</t>
  </si>
  <si>
    <t xml:space="preserve">Falszárító, felújító vakolaton simítóvakolat készítése, </t>
  </si>
  <si>
    <t>5 mm vastagságban</t>
  </si>
  <si>
    <t>47-000-001.21.4.1.1-0417972</t>
  </si>
  <si>
    <t>Belső festéseknél felület előkészítése, részmunkák;</t>
  </si>
  <si>
    <t>glettelés,</t>
  </si>
  <si>
    <t>diszperziós kötőanyagú glettel,</t>
  </si>
  <si>
    <t>vakolt felületen,</t>
  </si>
  <si>
    <t>SAKRET DG-03 Diszperziós glett</t>
  </si>
  <si>
    <t>47-011-015.1.1.1-0156502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</si>
  <si>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</si>
  <si>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</si>
  <si>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</si>
  <si>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</si>
  <si>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Multifund matt, lemosható beltéri akrilfesték, színes</t>
  </si>
  <si>
    <t>Földkitermelés kézi erővel,</t>
  </si>
  <si>
    <t>21-011-012</t>
  </si>
  <si>
    <t>Kiegészítő tevékenységek</t>
  </si>
  <si>
    <t>Munkahelyi depóniából építési törmelék konténerbe</t>
  </si>
  <si>
    <t>21-011-011.3</t>
  </si>
  <si>
    <t>5,0 m3-es konténerbe</t>
  </si>
  <si>
    <t>Építési törmelék konténeres elszállítása, lerakása,</t>
  </si>
  <si>
    <t>lerakóhelyi díjjal,</t>
  </si>
  <si>
    <t>45-000-001.1.1</t>
  </si>
  <si>
    <t>Fém nyílászáró szerkezetek bontása,</t>
  </si>
  <si>
    <t>ajtó, ablak, kapu,</t>
  </si>
  <si>
    <t>1,00 m2 felületig</t>
  </si>
  <si>
    <t>48-010-001.1.2.1-0113310</t>
  </si>
  <si>
    <t>egyenes él-képzésű, normál homlokzati EPS hőszigetelő lapokkal,</t>
  </si>
  <si>
    <t>ragasztóporból képzett ragasztóba,</t>
  </si>
  <si>
    <t>tagolatlan, sík, függőleges falon</t>
  </si>
  <si>
    <t>Homlokzati hőszigetelés, üvegszövetháló-erősítéssel</t>
  </si>
  <si>
    <t>1000x500x100 mm</t>
  </si>
  <si>
    <t>48-010-001.3.1.1-0118004</t>
  </si>
  <si>
    <t>egyenes él-képzésű, érdesített XPS hőszigetelő lapokkal,</t>
  </si>
  <si>
    <t>XPS extrudált polisztirolhab lemez, 1250x600x50 mm, </t>
  </si>
  <si>
    <t>AT H80 homlokzati hőszigetelő lemez,</t>
  </si>
  <si>
    <t>48-021-001.51.2.2.1-0091302</t>
  </si>
  <si>
    <t>Hőszigetelő táblák pontszerű mechanikai rögzítése,</t>
  </si>
  <si>
    <t>homlokzaton,</t>
  </si>
  <si>
    <t>beton aljzatszerkezethez,</t>
  </si>
  <si>
    <t>műanyag vagy fém beütőszeges műanyag beütődübelekkel</t>
  </si>
  <si>
    <t>db</t>
  </si>
  <si>
    <t>48-021-001.51.2.3.1</t>
  </si>
  <si>
    <t>vázkerámia aljzatszerkezethez,</t>
  </si>
  <si>
    <t>47-000-003.4.5.1.1-0419503</t>
  </si>
  <si>
    <t>Külső festéseknél felület előkészítése, részmunkák;</t>
  </si>
  <si>
    <t>cementbázisú glettanyaggal,</t>
  </si>
  <si>
    <t>tagolatlan felületen</t>
  </si>
  <si>
    <t>POLI-FARBE Külső glettanyag, páraáteresztő</t>
  </si>
  <si>
    <t>47-013-005.1.1.2.1-0150311</t>
  </si>
  <si>
    <t>Homlokzatfestések</t>
  </si>
  <si>
    <t>vakolaton, két rétegben,</t>
  </si>
  <si>
    <t>egy vagy több színben,</t>
  </si>
  <si>
    <t>LB-Knauf SILICONTOP/SILICON homlokzatfesték</t>
  </si>
  <si>
    <t xml:space="preserve">szilikon gyantával módosított akrilátdiszperzió kötőanyagúfehér vagy </t>
  </si>
  <si>
    <t>színes homlokzatfestés,megfelelően előkészített alapfelületen,</t>
  </si>
  <si>
    <t>31-001-002-0452004</t>
  </si>
  <si>
    <t>Hegesztett betonacél háló szerelése tartószerkezetbe</t>
  </si>
  <si>
    <t xml:space="preserve">FERALPI Sp8K1515 építési síkháló; 5,00 x 2,15 m; </t>
  </si>
  <si>
    <t>150 x 150 mm osztással {átmérő} 8,00 / 8,00 BHB55.50</t>
  </si>
  <si>
    <t>to</t>
  </si>
  <si>
    <t>31-030-011.1.1.2-0121410</t>
  </si>
  <si>
    <t>Beton aljzat készítése helyszínen kevert betonból,</t>
  </si>
  <si>
    <t>kavicsbetonból,</t>
  </si>
  <si>
    <t xml:space="preserve">kézi továbbítással és bedolgozással,merev aljzatra, </t>
  </si>
  <si>
    <t>tartószerkezetre léccel lehúzva,</t>
  </si>
  <si>
    <t>C16/20 - X0b(H) kissé képlékeny kavicsbeton keverék </t>
  </si>
  <si>
    <t>42-022-001.2.1.2.1.1-0313021</t>
  </si>
  <si>
    <t>Padlóburkolat készítése,</t>
  </si>
  <si>
    <t>kültérben, hőterhelt felületen,</t>
  </si>
  <si>
    <t>tégla, beton, vakolt alapfelületen,</t>
  </si>
  <si>
    <t>gres, kőporcelán lappal,</t>
  </si>
  <si>
    <t>20x20 - 40x40 cm közötti lapmérettel</t>
  </si>
  <si>
    <t xml:space="preserve">kötésben vagy hálósan, 3-5 mm vtg. ragasztóba rakva, </t>
  </si>
  <si>
    <t>1-10 mm fugaszélességgel,</t>
  </si>
  <si>
    <t xml:space="preserve">MAPEI Keraflex Light S1 C2TE S1 cementkötésű </t>
  </si>
  <si>
    <t>ragasztóhabarcs,Ultracolor Plus fugázóhabarcs</t>
  </si>
  <si>
    <t>42-022-002.2.2.1.1-0313021</t>
  </si>
  <si>
    <t>Lábazatburkolat készítése,</t>
  </si>
  <si>
    <t>kültérben,</t>
  </si>
  <si>
    <t>20x20 - 40×40 cm közötti lapmérettel</t>
  </si>
  <si>
    <t xml:space="preserve">egyenes, egysoros kivitelben, 3-5 mm ragasztóba rakva, </t>
  </si>
  <si>
    <t>1-10 mm fugaszélességgel,10 cm magasságig,</t>
  </si>
  <si>
    <t>fm</t>
  </si>
  <si>
    <t>42-071-011-0148103</t>
  </si>
  <si>
    <t xml:space="preserve">Élzáró profil elhelyezése fal és padlóburkolatok külső </t>
  </si>
  <si>
    <t>sarkainakvédelmére, vízorros kivitelben</t>
  </si>
  <si>
    <t>Sclüter Bara  RKBtyp</t>
  </si>
  <si>
    <t>42-000-002.1</t>
  </si>
  <si>
    <t>Lapburkolatok bontása,</t>
  </si>
  <si>
    <t xml:space="preserve">padlóburkolat bármely méretű kőagyag, mozaik </t>
  </si>
  <si>
    <t>vagytört mozaik (NOVA) lapból</t>
  </si>
  <si>
    <t>62-001-003.1</t>
  </si>
  <si>
    <t>Kiskő, keramit és téglaburkolat bontása,</t>
  </si>
  <si>
    <t>homokos kavicságyazattal</t>
  </si>
  <si>
    <t>42-022-003.2.1.1.2.1-0313021</t>
  </si>
  <si>
    <t>Lépcsőburkolat készítése,</t>
  </si>
  <si>
    <t>3-10 mm ragasztóba rakva, 1-20 mm fugaszélességgel,</t>
  </si>
  <si>
    <t>járólap 35 cm szélességig, 3 cm lapvastagságig, (</t>
  </si>
  <si>
    <t>ragasztóhabarcs, Ultracolor Plus fugázóhabarcs,</t>
  </si>
  <si>
    <t>42-022-003.2.1.2.2.1-0313021</t>
  </si>
  <si>
    <t>homloklap, tagozat nélkül,</t>
  </si>
  <si>
    <t>ragasztóhabarcs,Ultracolor Plus fugázóhabarcs,</t>
  </si>
  <si>
    <t>kültérben, élvédővel</t>
  </si>
  <si>
    <t> 21-004-001.1.2</t>
  </si>
  <si>
    <t>Mélyfekvésű belső udvarrész feltöltése helyi anyaggal</t>
  </si>
  <si>
    <t xml:space="preserve">átlag 30 cm vastagságban, </t>
  </si>
  <si>
    <t>rakása, kézi erővel, konténer szállítás nélkül</t>
  </si>
  <si>
    <t>62-001-005.1</t>
  </si>
  <si>
    <t>Beton vagy bazaltbeton járdalap bontása,</t>
  </si>
  <si>
    <t>36-007-009.2-0414512</t>
  </si>
  <si>
    <t>Lábazati vakolatok;</t>
  </si>
  <si>
    <t>LB-Knauf Colorol díszítő és lábazati vakolat</t>
  </si>
  <si>
    <t xml:space="preserve">díszítő és lábazati műgyantás kötőanyagú vakolatréteg </t>
  </si>
  <si>
    <t>felhordása,kézi erővel, vödrös kiszerelésű anyagból</t>
  </si>
  <si>
    <t>K tétel</t>
  </si>
  <si>
    <t>Terasz melletti földfeltöltés elbontása</t>
  </si>
  <si>
    <t>kézi erővel,</t>
  </si>
  <si>
    <t>21-003-005.1.1.2</t>
  </si>
  <si>
    <t>bármely konzisztenciájú talajban, dúcolás nélkül,</t>
  </si>
  <si>
    <t>2,0 m2 szelvényig,</t>
  </si>
  <si>
    <t>III. talajosztály</t>
  </si>
  <si>
    <t>Támfal alapárok földkiemelése közművesített területen,kézi erővel,</t>
  </si>
  <si>
    <t>23-003-001.1-0012610</t>
  </si>
  <si>
    <t>Beton- sávalap készítése helyszínen kevert betonból</t>
  </si>
  <si>
    <t>C 12/15 FN kavicsbetonból</t>
  </si>
  <si>
    <t>31-001-001.2.1-0220956</t>
  </si>
  <si>
    <t>bordás betonacélból,</t>
  </si>
  <si>
    <t>4-10 mm átmérő között</t>
  </si>
  <si>
    <t xml:space="preserve">Betonacél helyszíni szerelése függőleges vagy </t>
  </si>
  <si>
    <t>vízszintes tartószerkezetbe,</t>
  </si>
  <si>
    <t>BHB55.50 10 mm</t>
  </si>
  <si>
    <t xml:space="preserve">FERALPI hidegen húzott bordás betonacél, 6 m-es szálban, </t>
  </si>
  <si>
    <t>31-011-003.1.3-0230210</t>
  </si>
  <si>
    <t>kézi bedolgozással, vibrátoros tömörítéssel,</t>
  </si>
  <si>
    <t>25-50 cm vastagság között</t>
  </si>
  <si>
    <t>Vasbetonfal készítése,kissé képlékeny konzisztenciájú betonból,</t>
  </si>
  <si>
    <t>C 20/25 KK kavicsbeton keverék</t>
  </si>
  <si>
    <t>15-002-004.1.1</t>
  </si>
  <si>
    <t>Függőleges és ferde szerkezetek zsaluzása</t>
  </si>
  <si>
    <t>Egyoldali falzsaluzás függőleges vagy ferde sík felülettel,</t>
  </si>
  <si>
    <t>fa zsaluzattal,</t>
  </si>
  <si>
    <t>31-051-001.2-0121410</t>
  </si>
  <si>
    <t>szemcsézett, érdes felülettel, 2 cm vastag cementsimítással</t>
  </si>
  <si>
    <t>konzisztenciájú betonból,</t>
  </si>
  <si>
    <t>C16/20 -kissé képlékeny kavicsbeton keverék</t>
  </si>
  <si>
    <t>Járdakészítés betonból, 10 cm vastagságig, tükörkiemeléssel,</t>
  </si>
  <si>
    <t xml:space="preserve">15 cm kavicságyazattal, szegéllyel, zsaluzattal,kissé képlékeny </t>
  </si>
  <si>
    <t>30 cm vtg.ban ( bejárat melleti belső udvar )</t>
  </si>
  <si>
    <t>Polimerbeton vízelvezető rendszer (folyóka)</t>
  </si>
  <si>
    <t>beépítési hossz: 1,0 m</t>
  </si>
  <si>
    <t xml:space="preserve">elhelyezése gyorsrögzítéssel, illetve csavaros rögzítéssel, </t>
  </si>
  <si>
    <t>öntöttvas vagy horganyzott acél ráccsal,</t>
  </si>
  <si>
    <t>53-021-001.1.1-0231001</t>
  </si>
  <si>
    <t>ACO SELF Euroline (gyorsrögzítős) folyóka horg. acél ráccsal,</t>
  </si>
  <si>
    <t>31-051-002-0121410</t>
  </si>
  <si>
    <t>C16/20 - kissé képlékeny kavicsbeton keverék</t>
  </si>
  <si>
    <t xml:space="preserve">Térburkolat készítése 10 cm vastag betonból,15 cm </t>
  </si>
  <si>
    <t>kavicságyazattal, saját levében simítva cementszórással</t>
  </si>
  <si>
    <t>83-002-001.3.1.4-0432306</t>
  </si>
  <si>
    <t>Négyszög keresztmetszetű</t>
  </si>
  <si>
    <t>fixzsalu felszerelése falnyílásba</t>
  </si>
  <si>
    <t>egyedi gyártású, helyszíni méretvétel szerint</t>
  </si>
  <si>
    <t>48-002-001.45.1-0115009</t>
  </si>
  <si>
    <t>Szerkezeti fal függőleges védőrétege</t>
  </si>
  <si>
    <t xml:space="preserve">műanyag dombornyomott lemezzel </t>
  </si>
  <si>
    <t>HDPE anyagú, kis dombormagasságú lemez</t>
  </si>
  <si>
    <t>(domborulatokkal a talaj irányába fordítva)</t>
  </si>
  <si>
    <t>DÖRKEN DELTA MS 8 mm dombormagasságú védőlemez</t>
  </si>
  <si>
    <t>21-004-003.1</t>
  </si>
  <si>
    <t>vízszintes felületen 50 m-ig</t>
  </si>
  <si>
    <t xml:space="preserve">Humuszterítés 20 cm vastagságig gépi erővel, </t>
  </si>
  <si>
    <t>kiegészítő kézi munkával</t>
  </si>
  <si>
    <t>feltöltött, és tereprendezéssel érintett</t>
  </si>
  <si>
    <t>területen</t>
  </si>
  <si>
    <t>21-001-013.1.1-0631101</t>
  </si>
  <si>
    <t>Füvesítés</t>
  </si>
  <si>
    <t>sík felületen talaj-előkészítéssel,</t>
  </si>
  <si>
    <t>KITE PÁZSIT fűmagkeverék, 40-50 dkg/10 m2</t>
  </si>
  <si>
    <t>10m2</t>
  </si>
  <si>
    <t>Összesen</t>
  </si>
  <si>
    <t>anyag</t>
  </si>
  <si>
    <t>díj</t>
  </si>
  <si>
    <t>Anyag+díj összesen</t>
  </si>
  <si>
    <t>ÁFA 27%</t>
  </si>
  <si>
    <t>Ö s s z e s 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</si>
</sst>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0" fontId="2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NumberFormat="1" applyFont="1"/>
    <xf numFmtId="0" fontId="9" fillId="0" borderId="0" xfId="0" applyFont="1" applyBorder="1"/>
    <xf numFmtId="164" fontId="9" fillId="0" borderId="0" xfId="1" applyNumberFormat="1" applyFont="1" applyBorder="1"/>
    <xf numFmtId="0" fontId="9" fillId="0" borderId="1" xfId="0" applyFont="1" applyBorder="1"/>
    <xf numFmtId="164" fontId="9" fillId="0" borderId="1" xfId="1" applyNumberFormat="1" applyFont="1" applyBorder="1"/>
    <xf numFmtId="0" fontId="10" fillId="0" borderId="0" xfId="0" applyFont="1"/>
    <xf numFmtId="164" fontId="10" fillId="0" borderId="0" xfId="1" applyNumberFormat="1" applyFont="1"/>
    <xf numFmtId="0" fontId="11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22"/>
  <sheetViews>
    <sheetView tabSelected="1" topLeftCell="A2" workbookViewId="0">
      <selection activeCell="E4" sqref="E4"/>
    </sheetView>
  </sheetViews>
  <sheetFormatPr defaultRowHeight="15" x14ac:dyDescent="0.25"/>
  <cols>
    <col min="1" max="1" width="4.7109375" style="10" customWidth="1"/>
    <col min="2" max="2" width="25.7109375" style="11" customWidth="1"/>
    <col min="3" max="3" width="9.140625" style="11"/>
    <col min="4" max="4" width="6.85546875" style="11" customWidth="1"/>
    <col min="5" max="5" width="4.7109375" style="11" customWidth="1"/>
    <col min="6" max="7" width="9.140625" style="11"/>
    <col min="8" max="8" width="14.5703125" style="12" customWidth="1"/>
    <col min="9" max="9" width="14.140625" style="12" customWidth="1"/>
    <col min="11" max="11" width="13.5703125" bestFit="1" customWidth="1"/>
  </cols>
  <sheetData>
    <row r="4" spans="1:9" ht="15.75" x14ac:dyDescent="0.25">
      <c r="E4" s="19" t="s">
        <v>0</v>
      </c>
    </row>
    <row r="5" spans="1:9" x14ac:dyDescent="0.25">
      <c r="E5" s="10"/>
    </row>
    <row r="6" spans="1:9" x14ac:dyDescent="0.25">
      <c r="E6" s="10" t="s">
        <v>1</v>
      </c>
    </row>
    <row r="7" spans="1:9" x14ac:dyDescent="0.25">
      <c r="E7" s="10" t="s">
        <v>2</v>
      </c>
    </row>
    <row r="8" spans="1:9" x14ac:dyDescent="0.25">
      <c r="E8" s="10"/>
    </row>
    <row r="10" spans="1:9" x14ac:dyDescent="0.25">
      <c r="A10" s="10">
        <v>1</v>
      </c>
      <c r="B10" s="1" t="s">
        <v>6</v>
      </c>
      <c r="C10" s="1" t="s">
        <v>88</v>
      </c>
    </row>
    <row r="11" spans="1:9" x14ac:dyDescent="0.25">
      <c r="C11" s="1" t="s">
        <v>7</v>
      </c>
    </row>
    <row r="12" spans="1:9" x14ac:dyDescent="0.25">
      <c r="C12" s="1" t="s">
        <v>222</v>
      </c>
    </row>
    <row r="13" spans="1:9" x14ac:dyDescent="0.25">
      <c r="C13" s="11">
        <v>3.6</v>
      </c>
      <c r="D13" s="11" t="s">
        <v>3</v>
      </c>
      <c r="E13" s="11" t="s">
        <v>4</v>
      </c>
      <c r="H13" s="11">
        <f>C13*F13</f>
        <v>0</v>
      </c>
    </row>
    <row r="14" spans="1:9" x14ac:dyDescent="0.25">
      <c r="C14" s="2"/>
      <c r="E14" s="11" t="s">
        <v>5</v>
      </c>
      <c r="F14" s="11">
        <v>26784</v>
      </c>
      <c r="H14" s="11"/>
      <c r="I14" s="12">
        <f>C13*F14</f>
        <v>96422.400000000009</v>
      </c>
    </row>
    <row r="15" spans="1:9" x14ac:dyDescent="0.25">
      <c r="A15" s="10">
        <v>2</v>
      </c>
      <c r="B15" s="1" t="s">
        <v>21</v>
      </c>
      <c r="C15" s="1" t="s">
        <v>22</v>
      </c>
    </row>
    <row r="16" spans="1:9" x14ac:dyDescent="0.25">
      <c r="C16" s="11" t="s">
        <v>23</v>
      </c>
    </row>
    <row r="17" spans="1:12" x14ac:dyDescent="0.25">
      <c r="C17" s="1" t="s">
        <v>7</v>
      </c>
    </row>
    <row r="18" spans="1:12" x14ac:dyDescent="0.25">
      <c r="C18" s="11">
        <v>60</v>
      </c>
      <c r="D18" s="11" t="s">
        <v>3</v>
      </c>
      <c r="E18" s="11" t="s">
        <v>4</v>
      </c>
      <c r="F18" s="11">
        <v>0</v>
      </c>
      <c r="H18" s="11">
        <f>C18*F18</f>
        <v>0</v>
      </c>
    </row>
    <row r="19" spans="1:12" x14ac:dyDescent="0.25">
      <c r="E19" s="11" t="s">
        <v>5</v>
      </c>
      <c r="F19" s="11">
        <v>935</v>
      </c>
      <c r="H19" s="11"/>
      <c r="I19" s="12">
        <f>C18*F19</f>
        <v>56100</v>
      </c>
    </row>
    <row r="20" spans="1:12" x14ac:dyDescent="0.25">
      <c r="A20" s="10">
        <v>3</v>
      </c>
      <c r="B20" s="1" t="s">
        <v>10</v>
      </c>
      <c r="C20" s="1" t="s">
        <v>9</v>
      </c>
    </row>
    <row r="21" spans="1:12" x14ac:dyDescent="0.25">
      <c r="C21" s="1" t="s">
        <v>11</v>
      </c>
    </row>
    <row r="22" spans="1:12" x14ac:dyDescent="0.25">
      <c r="C22" s="1" t="s">
        <v>8</v>
      </c>
    </row>
    <row r="23" spans="1:12" x14ac:dyDescent="0.25">
      <c r="C23" s="11">
        <v>44</v>
      </c>
      <c r="D23" s="11" t="s">
        <v>3</v>
      </c>
      <c r="E23" s="11" t="s">
        <v>4</v>
      </c>
      <c r="F23" s="11">
        <v>2200</v>
      </c>
      <c r="H23" s="11">
        <f>C23*F23</f>
        <v>96800</v>
      </c>
    </row>
    <row r="24" spans="1:12" x14ac:dyDescent="0.25">
      <c r="E24" s="11" t="s">
        <v>5</v>
      </c>
      <c r="F24" s="11">
        <v>3720</v>
      </c>
      <c r="H24" s="11"/>
      <c r="I24" s="12">
        <f>C23*F24</f>
        <v>163680</v>
      </c>
    </row>
    <row r="25" spans="1:12" x14ac:dyDescent="0.25">
      <c r="A25" s="10">
        <v>4</v>
      </c>
      <c r="B25" s="1" t="s">
        <v>24</v>
      </c>
      <c r="C25" s="1" t="s">
        <v>25</v>
      </c>
      <c r="L25" s="2"/>
    </row>
    <row r="26" spans="1:12" x14ac:dyDescent="0.25">
      <c r="C26" s="1" t="s">
        <v>26</v>
      </c>
      <c r="L26" s="1"/>
    </row>
    <row r="27" spans="1:12" x14ac:dyDescent="0.25">
      <c r="C27" s="11">
        <v>18</v>
      </c>
      <c r="D27" s="11" t="s">
        <v>3</v>
      </c>
      <c r="E27" s="11" t="s">
        <v>4</v>
      </c>
      <c r="F27" s="11">
        <v>0</v>
      </c>
      <c r="H27" s="11">
        <f>C27*F27</f>
        <v>0</v>
      </c>
      <c r="L27" s="1"/>
    </row>
    <row r="28" spans="1:12" x14ac:dyDescent="0.25">
      <c r="E28" s="11" t="s">
        <v>5</v>
      </c>
      <c r="F28" s="11">
        <v>45655</v>
      </c>
      <c r="H28" s="11"/>
      <c r="I28" s="12">
        <f>C27*F28</f>
        <v>821790</v>
      </c>
      <c r="L28" s="1"/>
    </row>
    <row r="29" spans="1:12" x14ac:dyDescent="0.25">
      <c r="A29" s="10">
        <v>5</v>
      </c>
      <c r="B29" s="1" t="s">
        <v>68</v>
      </c>
      <c r="C29" s="1" t="s">
        <v>36</v>
      </c>
      <c r="L29" s="1"/>
    </row>
    <row r="30" spans="1:12" x14ac:dyDescent="0.25">
      <c r="C30" s="1" t="s">
        <v>69</v>
      </c>
      <c r="L30" s="1"/>
    </row>
    <row r="31" spans="1:12" x14ac:dyDescent="0.25">
      <c r="C31" s="11">
        <v>300</v>
      </c>
      <c r="D31" s="11" t="s">
        <v>14</v>
      </c>
      <c r="E31" s="11" t="s">
        <v>4</v>
      </c>
      <c r="F31" s="11">
        <v>0</v>
      </c>
      <c r="H31" s="12">
        <f>C31*F31</f>
        <v>0</v>
      </c>
      <c r="L31" s="1"/>
    </row>
    <row r="32" spans="1:12" x14ac:dyDescent="0.25">
      <c r="E32" s="11" t="s">
        <v>5</v>
      </c>
      <c r="F32" s="11">
        <v>510</v>
      </c>
      <c r="I32" s="12">
        <f>C31*F32</f>
        <v>153000</v>
      </c>
      <c r="L32" s="1"/>
    </row>
    <row r="33" spans="1:12" x14ac:dyDescent="0.25">
      <c r="A33" s="10">
        <v>6</v>
      </c>
      <c r="B33" s="1" t="s">
        <v>96</v>
      </c>
      <c r="C33" s="1" t="s">
        <v>97</v>
      </c>
      <c r="L33" s="1"/>
    </row>
    <row r="34" spans="1:12" x14ac:dyDescent="0.25">
      <c r="C34" s="1" t="s">
        <v>98</v>
      </c>
      <c r="L34" s="1"/>
    </row>
    <row r="35" spans="1:12" x14ac:dyDescent="0.25">
      <c r="C35" s="1" t="s">
        <v>99</v>
      </c>
      <c r="L35" s="1"/>
    </row>
    <row r="36" spans="1:12" x14ac:dyDescent="0.25">
      <c r="C36" s="1">
        <v>0.6</v>
      </c>
      <c r="D36" s="11" t="s">
        <v>14</v>
      </c>
      <c r="E36" s="11" t="s">
        <v>4</v>
      </c>
      <c r="F36" s="11">
        <v>0</v>
      </c>
      <c r="H36" s="12">
        <f>C36*F36</f>
        <v>0</v>
      </c>
      <c r="L36" s="1"/>
    </row>
    <row r="37" spans="1:12" x14ac:dyDescent="0.25">
      <c r="C37" s="2"/>
      <c r="E37" s="11" t="s">
        <v>5</v>
      </c>
      <c r="F37" s="11">
        <v>3388</v>
      </c>
      <c r="I37" s="12">
        <f>C36*F37</f>
        <v>2032.8</v>
      </c>
      <c r="L37" s="1"/>
    </row>
    <row r="38" spans="1:12" x14ac:dyDescent="0.25">
      <c r="A38" s="10">
        <v>7</v>
      </c>
      <c r="B38" s="1" t="s">
        <v>27</v>
      </c>
      <c r="C38" s="1" t="s">
        <v>28</v>
      </c>
      <c r="L38" s="1"/>
    </row>
    <row r="39" spans="1:12" x14ac:dyDescent="0.25">
      <c r="C39" s="1" t="s">
        <v>29</v>
      </c>
      <c r="L39" s="1"/>
    </row>
    <row r="40" spans="1:12" x14ac:dyDescent="0.25">
      <c r="C40" s="1" t="s">
        <v>30</v>
      </c>
      <c r="L40" s="1"/>
    </row>
    <row r="41" spans="1:12" x14ac:dyDescent="0.25">
      <c r="C41" s="1" t="s">
        <v>44</v>
      </c>
      <c r="L41" s="1"/>
    </row>
    <row r="42" spans="1:12" x14ac:dyDescent="0.25">
      <c r="C42" s="1" t="s">
        <v>45</v>
      </c>
      <c r="L42" s="1"/>
    </row>
    <row r="43" spans="1:12" x14ac:dyDescent="0.25">
      <c r="C43" s="11">
        <v>380</v>
      </c>
      <c r="D43" s="11" t="s">
        <v>14</v>
      </c>
      <c r="E43" s="11" t="s">
        <v>4</v>
      </c>
      <c r="F43" s="11">
        <v>0</v>
      </c>
      <c r="H43" s="12">
        <f>C43*F43</f>
        <v>0</v>
      </c>
      <c r="L43" s="1"/>
    </row>
    <row r="44" spans="1:12" x14ac:dyDescent="0.25">
      <c r="E44" s="11" t="s">
        <v>5</v>
      </c>
      <c r="F44" s="11">
        <v>746</v>
      </c>
      <c r="I44" s="12">
        <f>C43*F44</f>
        <v>283480</v>
      </c>
    </row>
    <row r="45" spans="1:12" x14ac:dyDescent="0.25">
      <c r="A45" s="10">
        <v>8</v>
      </c>
      <c r="B45" s="1" t="s">
        <v>31</v>
      </c>
      <c r="C45" s="1" t="s">
        <v>28</v>
      </c>
    </row>
    <row r="46" spans="1:12" x14ac:dyDescent="0.25">
      <c r="C46" s="1" t="s">
        <v>32</v>
      </c>
    </row>
    <row r="47" spans="1:12" x14ac:dyDescent="0.25">
      <c r="C47" s="11">
        <v>100</v>
      </c>
      <c r="D47" s="11" t="s">
        <v>14</v>
      </c>
      <c r="E47" s="11" t="s">
        <v>4</v>
      </c>
      <c r="F47" s="11">
        <v>0</v>
      </c>
      <c r="H47" s="12">
        <f>C47*F47</f>
        <v>0</v>
      </c>
    </row>
    <row r="48" spans="1:12" x14ac:dyDescent="0.25">
      <c r="E48" s="11" t="s">
        <v>5</v>
      </c>
      <c r="F48" s="11">
        <v>1045</v>
      </c>
      <c r="I48" s="12">
        <f>C47*F48</f>
        <v>104500</v>
      </c>
    </row>
    <row r="49" spans="1:12" x14ac:dyDescent="0.25">
      <c r="A49" s="10">
        <v>9</v>
      </c>
      <c r="B49" s="1" t="s">
        <v>34</v>
      </c>
      <c r="C49" s="1" t="s">
        <v>28</v>
      </c>
    </row>
    <row r="50" spans="1:12" x14ac:dyDescent="0.25">
      <c r="C50" s="1" t="s">
        <v>33</v>
      </c>
    </row>
    <row r="51" spans="1:12" x14ac:dyDescent="0.25">
      <c r="C51" s="11">
        <v>80</v>
      </c>
      <c r="D51" s="11" t="s">
        <v>14</v>
      </c>
      <c r="E51" s="11" t="s">
        <v>4</v>
      </c>
      <c r="F51" s="11">
        <v>0</v>
      </c>
      <c r="H51" s="12">
        <f>C51*F51</f>
        <v>0</v>
      </c>
    </row>
    <row r="52" spans="1:12" x14ac:dyDescent="0.25">
      <c r="E52" s="11" t="s">
        <v>5</v>
      </c>
      <c r="F52" s="11">
        <v>3282</v>
      </c>
      <c r="I52" s="12">
        <f>C51*F52</f>
        <v>262560</v>
      </c>
    </row>
    <row r="54" spans="1:12" x14ac:dyDescent="0.25">
      <c r="L54" s="2"/>
    </row>
    <row r="55" spans="1:12" x14ac:dyDescent="0.25">
      <c r="A55" s="10">
        <v>10</v>
      </c>
      <c r="B55" s="1" t="s">
        <v>35</v>
      </c>
      <c r="C55" s="1" t="s">
        <v>36</v>
      </c>
      <c r="L55" s="1"/>
    </row>
    <row r="56" spans="1:12" x14ac:dyDescent="0.25">
      <c r="C56" s="1" t="s">
        <v>37</v>
      </c>
      <c r="L56" s="1"/>
    </row>
    <row r="57" spans="1:12" x14ac:dyDescent="0.25">
      <c r="C57" s="11">
        <v>430</v>
      </c>
      <c r="D57" s="11" t="s">
        <v>14</v>
      </c>
      <c r="E57" s="11" t="s">
        <v>4</v>
      </c>
      <c r="F57" s="11">
        <v>0</v>
      </c>
      <c r="H57" s="12">
        <f>C57*F57</f>
        <v>0</v>
      </c>
      <c r="L57" s="1"/>
    </row>
    <row r="58" spans="1:12" x14ac:dyDescent="0.25">
      <c r="E58" s="11" t="s">
        <v>5</v>
      </c>
      <c r="F58" s="11">
        <v>746</v>
      </c>
      <c r="I58" s="12">
        <f>C57*F58</f>
        <v>320780</v>
      </c>
      <c r="L58" s="1"/>
    </row>
    <row r="59" spans="1:12" x14ac:dyDescent="0.25">
      <c r="A59" s="10">
        <v>11</v>
      </c>
      <c r="B59" s="1" t="s">
        <v>162</v>
      </c>
      <c r="C59" s="1" t="s">
        <v>163</v>
      </c>
      <c r="L59" s="1"/>
    </row>
    <row r="60" spans="1:12" x14ac:dyDescent="0.25">
      <c r="C60" s="1" t="s">
        <v>164</v>
      </c>
      <c r="L60" s="1"/>
    </row>
    <row r="61" spans="1:12" x14ac:dyDescent="0.25">
      <c r="C61" s="11" t="s">
        <v>165</v>
      </c>
      <c r="L61" s="1"/>
    </row>
    <row r="62" spans="1:12" x14ac:dyDescent="0.25">
      <c r="C62" s="11">
        <v>36</v>
      </c>
      <c r="D62" s="11" t="s">
        <v>14</v>
      </c>
      <c r="E62" s="11" t="s">
        <v>4</v>
      </c>
      <c r="F62" s="11">
        <v>0</v>
      </c>
      <c r="H62" s="12">
        <f>C62*F62</f>
        <v>0</v>
      </c>
      <c r="L62" s="1"/>
    </row>
    <row r="63" spans="1:12" x14ac:dyDescent="0.25">
      <c r="E63" s="11" t="s">
        <v>5</v>
      </c>
      <c r="F63" s="11">
        <v>1808</v>
      </c>
      <c r="I63" s="12">
        <f>C62*F63</f>
        <v>65088</v>
      </c>
      <c r="L63" s="1"/>
    </row>
    <row r="64" spans="1:12" x14ac:dyDescent="0.25">
      <c r="A64" s="10">
        <v>12</v>
      </c>
      <c r="B64" s="1" t="s">
        <v>166</v>
      </c>
      <c r="C64" s="1" t="s">
        <v>167</v>
      </c>
      <c r="L64" s="1"/>
    </row>
    <row r="65" spans="1:12" x14ac:dyDescent="0.25">
      <c r="C65" s="1" t="s">
        <v>168</v>
      </c>
      <c r="L65" s="1"/>
    </row>
    <row r="66" spans="1:12" x14ac:dyDescent="0.25">
      <c r="C66" s="11">
        <v>28</v>
      </c>
      <c r="D66" s="11" t="s">
        <v>14</v>
      </c>
      <c r="E66" s="11" t="s">
        <v>4</v>
      </c>
      <c r="F66" s="11">
        <v>0</v>
      </c>
      <c r="H66" s="12">
        <f>C66*F66</f>
        <v>0</v>
      </c>
      <c r="L66" s="1"/>
    </row>
    <row r="67" spans="1:12" x14ac:dyDescent="0.25">
      <c r="E67" s="11" t="s">
        <v>5</v>
      </c>
      <c r="F67" s="11">
        <v>1857</v>
      </c>
      <c r="I67" s="12">
        <f>C66*F67</f>
        <v>51996</v>
      </c>
      <c r="L67" s="1"/>
    </row>
    <row r="68" spans="1:12" x14ac:dyDescent="0.25">
      <c r="A68" s="10">
        <v>13</v>
      </c>
      <c r="B68" s="1" t="s">
        <v>182</v>
      </c>
      <c r="C68" s="1" t="s">
        <v>183</v>
      </c>
      <c r="L68" s="1"/>
    </row>
    <row r="69" spans="1:12" x14ac:dyDescent="0.25">
      <c r="C69" s="1" t="s">
        <v>168</v>
      </c>
      <c r="L69" s="1"/>
    </row>
    <row r="70" spans="1:12" x14ac:dyDescent="0.25">
      <c r="C70" s="11">
        <v>10</v>
      </c>
      <c r="D70" s="11" t="s">
        <v>14</v>
      </c>
      <c r="E70" s="11" t="s">
        <v>4</v>
      </c>
      <c r="F70" s="11">
        <v>0</v>
      </c>
      <c r="H70" s="12">
        <f>C70*F70</f>
        <v>0</v>
      </c>
      <c r="L70" s="1"/>
    </row>
    <row r="71" spans="1:12" x14ac:dyDescent="0.25">
      <c r="E71" s="11" t="s">
        <v>5</v>
      </c>
      <c r="F71" s="11">
        <v>1340</v>
      </c>
      <c r="I71" s="12">
        <f>C70*F71</f>
        <v>13400</v>
      </c>
      <c r="L71" s="1"/>
    </row>
    <row r="72" spans="1:12" x14ac:dyDescent="0.25">
      <c r="A72" s="10">
        <v>14</v>
      </c>
      <c r="B72" s="1" t="s">
        <v>89</v>
      </c>
      <c r="C72" s="1" t="s">
        <v>90</v>
      </c>
      <c r="L72" s="1"/>
    </row>
    <row r="73" spans="1:12" x14ac:dyDescent="0.25">
      <c r="C73" s="1" t="s">
        <v>91</v>
      </c>
      <c r="L73" s="1"/>
    </row>
    <row r="74" spans="1:12" x14ac:dyDescent="0.25">
      <c r="C74" s="11" t="s">
        <v>181</v>
      </c>
      <c r="L74" s="1"/>
    </row>
    <row r="75" spans="1:12" x14ac:dyDescent="0.25">
      <c r="C75" s="11">
        <v>40</v>
      </c>
      <c r="D75" s="11" t="s">
        <v>3</v>
      </c>
      <c r="E75" s="11" t="s">
        <v>4</v>
      </c>
      <c r="F75" s="11">
        <v>0</v>
      </c>
      <c r="H75" s="12">
        <f>C75*F75</f>
        <v>0</v>
      </c>
      <c r="L75" s="1"/>
    </row>
    <row r="76" spans="1:12" x14ac:dyDescent="0.25">
      <c r="E76" s="11" t="s">
        <v>5</v>
      </c>
      <c r="F76" s="11">
        <v>3720</v>
      </c>
      <c r="I76" s="12">
        <f>C75*F76</f>
        <v>148800</v>
      </c>
      <c r="L76" s="1"/>
    </row>
    <row r="77" spans="1:12" x14ac:dyDescent="0.25">
      <c r="A77" s="10">
        <v>15</v>
      </c>
      <c r="B77" s="1" t="s">
        <v>92</v>
      </c>
      <c r="C77" s="1" t="s">
        <v>94</v>
      </c>
      <c r="L77" s="1"/>
    </row>
    <row r="78" spans="1:12" x14ac:dyDescent="0.25">
      <c r="C78" s="11" t="s">
        <v>95</v>
      </c>
      <c r="L78" s="1"/>
    </row>
    <row r="79" spans="1:12" x14ac:dyDescent="0.25">
      <c r="C79" s="1" t="s">
        <v>93</v>
      </c>
      <c r="L79" s="1"/>
    </row>
    <row r="80" spans="1:12" x14ac:dyDescent="0.25">
      <c r="C80" s="11">
        <v>8</v>
      </c>
      <c r="D80" s="11" t="s">
        <v>3</v>
      </c>
      <c r="E80" s="11" t="s">
        <v>4</v>
      </c>
      <c r="F80" s="11">
        <v>27000</v>
      </c>
      <c r="H80" s="12">
        <f>C80*F80</f>
        <v>216000</v>
      </c>
      <c r="L80" s="1"/>
    </row>
    <row r="81" spans="1:14" x14ac:dyDescent="0.25">
      <c r="E81" s="11" t="s">
        <v>5</v>
      </c>
      <c r="F81" s="11">
        <v>0</v>
      </c>
      <c r="I81" s="12">
        <f>C80*F81</f>
        <v>0</v>
      </c>
      <c r="L81" s="1"/>
    </row>
    <row r="82" spans="1:14" x14ac:dyDescent="0.25">
      <c r="A82" s="10">
        <v>16</v>
      </c>
      <c r="B82" s="1" t="s">
        <v>130</v>
      </c>
      <c r="C82" s="1" t="s">
        <v>131</v>
      </c>
      <c r="L82" s="1"/>
    </row>
    <row r="83" spans="1:14" x14ac:dyDescent="0.25">
      <c r="C83" s="1" t="s">
        <v>132</v>
      </c>
      <c r="L83" s="1"/>
    </row>
    <row r="84" spans="1:14" x14ac:dyDescent="0.25">
      <c r="C84" s="11" t="s">
        <v>133</v>
      </c>
      <c r="L84" s="1"/>
    </row>
    <row r="85" spans="1:14" x14ac:dyDescent="0.25">
      <c r="C85" s="11">
        <v>0.185</v>
      </c>
      <c r="D85" s="11" t="s">
        <v>134</v>
      </c>
      <c r="E85" s="11" t="s">
        <v>4</v>
      </c>
      <c r="F85" s="11">
        <v>243145</v>
      </c>
      <c r="H85" s="12">
        <f>C85*F85</f>
        <v>44981.824999999997</v>
      </c>
      <c r="L85" s="1"/>
      <c r="N85" s="2"/>
    </row>
    <row r="86" spans="1:14" x14ac:dyDescent="0.25">
      <c r="E86" s="11" t="s">
        <v>5</v>
      </c>
      <c r="F86" s="11">
        <v>56295</v>
      </c>
      <c r="I86" s="12">
        <f>C85*F86</f>
        <v>10414.575000000001</v>
      </c>
      <c r="L86" s="1"/>
      <c r="N86" s="1"/>
    </row>
    <row r="87" spans="1:14" x14ac:dyDescent="0.25">
      <c r="A87" s="10">
        <v>17</v>
      </c>
      <c r="B87" s="1" t="s">
        <v>135</v>
      </c>
      <c r="C87" s="1" t="s">
        <v>136</v>
      </c>
      <c r="L87" s="1"/>
      <c r="N87" s="1"/>
    </row>
    <row r="88" spans="1:14" x14ac:dyDescent="0.25">
      <c r="C88" s="1" t="s">
        <v>138</v>
      </c>
      <c r="L88" s="1"/>
      <c r="N88" s="1"/>
    </row>
    <row r="89" spans="1:14" x14ac:dyDescent="0.25">
      <c r="C89" s="11" t="s">
        <v>139</v>
      </c>
      <c r="L89" s="1"/>
    </row>
    <row r="90" spans="1:14" x14ac:dyDescent="0.25">
      <c r="C90" s="1" t="s">
        <v>137</v>
      </c>
      <c r="L90" s="1"/>
    </row>
    <row r="91" spans="1:14" x14ac:dyDescent="0.25">
      <c r="C91" s="1" t="s">
        <v>140</v>
      </c>
      <c r="L91" s="1"/>
    </row>
    <row r="92" spans="1:14" x14ac:dyDescent="0.25">
      <c r="C92" s="1">
        <v>5.66</v>
      </c>
      <c r="D92" s="11" t="s">
        <v>3</v>
      </c>
      <c r="E92" s="11" t="s">
        <v>4</v>
      </c>
      <c r="F92" s="11">
        <v>16800</v>
      </c>
      <c r="H92" s="12">
        <f>C92*F92</f>
        <v>95088</v>
      </c>
      <c r="L92" s="1"/>
    </row>
    <row r="93" spans="1:14" x14ac:dyDescent="0.25">
      <c r="C93" s="1"/>
      <c r="E93" s="11" t="s">
        <v>5</v>
      </c>
      <c r="F93" s="11">
        <v>18460</v>
      </c>
      <c r="I93" s="12">
        <f>C92*F93</f>
        <v>104483.6</v>
      </c>
      <c r="L93" s="1"/>
    </row>
    <row r="94" spans="1:14" x14ac:dyDescent="0.25">
      <c r="A94" s="10">
        <v>18</v>
      </c>
      <c r="B94" s="1" t="s">
        <v>141</v>
      </c>
      <c r="C94" s="1" t="s">
        <v>142</v>
      </c>
      <c r="L94" s="1"/>
    </row>
    <row r="95" spans="1:14" x14ac:dyDescent="0.25">
      <c r="C95" s="1" t="s">
        <v>143</v>
      </c>
      <c r="L95" s="1"/>
    </row>
    <row r="96" spans="1:14" x14ac:dyDescent="0.25">
      <c r="C96" s="1" t="s">
        <v>144</v>
      </c>
      <c r="L96" s="1"/>
    </row>
    <row r="97" spans="1:12" x14ac:dyDescent="0.25">
      <c r="C97" s="1" t="s">
        <v>145</v>
      </c>
      <c r="L97" s="1"/>
    </row>
    <row r="98" spans="1:12" x14ac:dyDescent="0.25">
      <c r="C98" s="1" t="s">
        <v>147</v>
      </c>
      <c r="L98" s="1"/>
    </row>
    <row r="99" spans="1:12" x14ac:dyDescent="0.25">
      <c r="C99" s="1" t="s">
        <v>148</v>
      </c>
      <c r="L99" s="1"/>
    </row>
    <row r="100" spans="1:12" x14ac:dyDescent="0.25">
      <c r="C100" s="1" t="s">
        <v>146</v>
      </c>
      <c r="L100" s="1"/>
    </row>
    <row r="101" spans="1:12" x14ac:dyDescent="0.25">
      <c r="C101" s="1" t="s">
        <v>149</v>
      </c>
      <c r="L101" s="1"/>
    </row>
    <row r="102" spans="1:12" x14ac:dyDescent="0.25">
      <c r="C102" s="1" t="s">
        <v>150</v>
      </c>
      <c r="L102" s="1"/>
    </row>
    <row r="103" spans="1:12" x14ac:dyDescent="0.25">
      <c r="C103" s="1">
        <v>35</v>
      </c>
      <c r="D103" s="11" t="s">
        <v>14</v>
      </c>
      <c r="E103" s="11" t="s">
        <v>4</v>
      </c>
      <c r="F103" s="11">
        <v>5308</v>
      </c>
      <c r="H103" s="12">
        <f>C103*F103</f>
        <v>185780</v>
      </c>
      <c r="L103" s="1"/>
    </row>
    <row r="104" spans="1:12" x14ac:dyDescent="0.25">
      <c r="C104" s="1"/>
      <c r="E104" s="11" t="s">
        <v>5</v>
      </c>
      <c r="F104" s="11">
        <v>6124</v>
      </c>
      <c r="I104" s="12">
        <f>C103*F104</f>
        <v>214340</v>
      </c>
      <c r="L104" s="1"/>
    </row>
    <row r="105" spans="1:12" x14ac:dyDescent="0.25">
      <c r="C105" s="1"/>
      <c r="L105" s="1"/>
    </row>
    <row r="106" spans="1:12" x14ac:dyDescent="0.25">
      <c r="C106" s="1"/>
      <c r="L106" s="1"/>
    </row>
    <row r="107" spans="1:12" x14ac:dyDescent="0.25">
      <c r="C107" s="1"/>
      <c r="L107" s="1"/>
    </row>
    <row r="108" spans="1:12" x14ac:dyDescent="0.25">
      <c r="C108" s="1"/>
      <c r="L108" s="1"/>
    </row>
    <row r="109" spans="1:12" x14ac:dyDescent="0.25">
      <c r="A109" s="10">
        <v>19</v>
      </c>
      <c r="B109" s="1" t="s">
        <v>169</v>
      </c>
      <c r="C109" s="1" t="s">
        <v>170</v>
      </c>
      <c r="L109" s="1"/>
    </row>
    <row r="110" spans="1:12" x14ac:dyDescent="0.25">
      <c r="C110" s="1" t="s">
        <v>177</v>
      </c>
      <c r="L110" s="1"/>
    </row>
    <row r="111" spans="1:12" x14ac:dyDescent="0.25">
      <c r="C111" s="1" t="s">
        <v>171</v>
      </c>
      <c r="L111" s="1"/>
    </row>
    <row r="112" spans="1:12" x14ac:dyDescent="0.25">
      <c r="C112" s="1" t="s">
        <v>172</v>
      </c>
      <c r="L112" s="1"/>
    </row>
    <row r="113" spans="1:13" x14ac:dyDescent="0.25">
      <c r="C113" s="1" t="s">
        <v>145</v>
      </c>
      <c r="L113" s="1"/>
    </row>
    <row r="114" spans="1:13" x14ac:dyDescent="0.25">
      <c r="C114" s="1" t="s">
        <v>154</v>
      </c>
      <c r="L114" s="1"/>
    </row>
    <row r="115" spans="1:13" x14ac:dyDescent="0.25">
      <c r="C115" s="1" t="s">
        <v>149</v>
      </c>
      <c r="L115" s="1"/>
    </row>
    <row r="116" spans="1:13" x14ac:dyDescent="0.25">
      <c r="C116" s="1" t="s">
        <v>173</v>
      </c>
      <c r="L116" s="1"/>
    </row>
    <row r="117" spans="1:13" x14ac:dyDescent="0.25">
      <c r="C117" s="1">
        <v>12</v>
      </c>
      <c r="D117" s="11" t="s">
        <v>157</v>
      </c>
      <c r="E117" s="11" t="s">
        <v>4</v>
      </c>
      <c r="F117" s="11">
        <v>3886</v>
      </c>
      <c r="H117" s="12">
        <f>C117*F117</f>
        <v>46632</v>
      </c>
      <c r="L117" s="1"/>
    </row>
    <row r="118" spans="1:13" x14ac:dyDescent="0.25">
      <c r="C118" s="1"/>
      <c r="E118" s="11" t="s">
        <v>5</v>
      </c>
      <c r="F118" s="11">
        <v>4260</v>
      </c>
      <c r="I118" s="12">
        <f>C117*F118</f>
        <v>51120</v>
      </c>
      <c r="L118" s="1"/>
    </row>
    <row r="119" spans="1:13" x14ac:dyDescent="0.25">
      <c r="A119" s="10">
        <v>20</v>
      </c>
      <c r="B119" s="1" t="s">
        <v>174</v>
      </c>
      <c r="C119" s="1" t="s">
        <v>170</v>
      </c>
      <c r="L119" s="1"/>
    </row>
    <row r="120" spans="1:13" x14ac:dyDescent="0.25">
      <c r="C120" s="1" t="s">
        <v>153</v>
      </c>
      <c r="L120" s="1"/>
    </row>
    <row r="121" spans="1:13" x14ac:dyDescent="0.25">
      <c r="C121" s="1" t="s">
        <v>171</v>
      </c>
      <c r="L121" s="1"/>
    </row>
    <row r="122" spans="1:13" x14ac:dyDescent="0.25">
      <c r="C122" s="1" t="s">
        <v>175</v>
      </c>
      <c r="L122" s="1"/>
    </row>
    <row r="123" spans="1:13" x14ac:dyDescent="0.25">
      <c r="C123" s="1" t="s">
        <v>145</v>
      </c>
      <c r="L123" s="1"/>
    </row>
    <row r="124" spans="1:13" x14ac:dyDescent="0.25">
      <c r="C124" s="1" t="s">
        <v>154</v>
      </c>
      <c r="L124" s="1"/>
    </row>
    <row r="125" spans="1:13" x14ac:dyDescent="0.25">
      <c r="C125" s="1" t="s">
        <v>149</v>
      </c>
      <c r="L125" s="1"/>
    </row>
    <row r="126" spans="1:13" x14ac:dyDescent="0.25">
      <c r="C126" s="1" t="s">
        <v>176</v>
      </c>
      <c r="L126" s="1"/>
    </row>
    <row r="127" spans="1:13" x14ac:dyDescent="0.25">
      <c r="C127" s="1">
        <v>12</v>
      </c>
      <c r="D127" s="11" t="s">
        <v>157</v>
      </c>
      <c r="E127" s="11" t="s">
        <v>4</v>
      </c>
      <c r="F127" s="11">
        <v>808</v>
      </c>
      <c r="H127" s="12">
        <f>C127*F127</f>
        <v>9696</v>
      </c>
      <c r="L127" s="1"/>
      <c r="M127" s="2"/>
    </row>
    <row r="128" spans="1:13" x14ac:dyDescent="0.25">
      <c r="C128" s="1"/>
      <c r="E128" s="11" t="s">
        <v>5</v>
      </c>
      <c r="F128" s="11">
        <v>1562</v>
      </c>
      <c r="I128" s="12">
        <f>C127*F128</f>
        <v>18744</v>
      </c>
      <c r="L128" s="1"/>
      <c r="M128" s="1"/>
    </row>
    <row r="129" spans="1:13" x14ac:dyDescent="0.25">
      <c r="A129" s="10">
        <v>21</v>
      </c>
      <c r="B129" s="1" t="s">
        <v>151</v>
      </c>
      <c r="C129" s="1" t="s">
        <v>152</v>
      </c>
      <c r="L129" s="1"/>
      <c r="M129" s="1"/>
    </row>
    <row r="130" spans="1:13" x14ac:dyDescent="0.25">
      <c r="C130" s="1" t="s">
        <v>153</v>
      </c>
      <c r="L130" s="1"/>
      <c r="M130" s="1"/>
    </row>
    <row r="131" spans="1:13" x14ac:dyDescent="0.25">
      <c r="C131" s="1" t="s">
        <v>145</v>
      </c>
      <c r="L131" s="1"/>
    </row>
    <row r="132" spans="1:13" x14ac:dyDescent="0.25">
      <c r="C132" s="1" t="s">
        <v>155</v>
      </c>
      <c r="L132" s="1"/>
    </row>
    <row r="133" spans="1:13" x14ac:dyDescent="0.25">
      <c r="C133" s="1" t="s">
        <v>156</v>
      </c>
      <c r="L133" s="1"/>
    </row>
    <row r="134" spans="1:13" x14ac:dyDescent="0.25">
      <c r="C134" s="1" t="s">
        <v>154</v>
      </c>
      <c r="L134" s="1"/>
    </row>
    <row r="135" spans="1:13" x14ac:dyDescent="0.25">
      <c r="C135" s="1" t="s">
        <v>149</v>
      </c>
      <c r="L135" s="1"/>
    </row>
    <row r="136" spans="1:13" x14ac:dyDescent="0.25">
      <c r="C136" s="1" t="s">
        <v>150</v>
      </c>
      <c r="L136" s="1"/>
    </row>
    <row r="137" spans="1:13" x14ac:dyDescent="0.25">
      <c r="C137" s="1">
        <v>10</v>
      </c>
      <c r="D137" s="11" t="s">
        <v>157</v>
      </c>
      <c r="E137" s="11" t="s">
        <v>4</v>
      </c>
      <c r="F137" s="11">
        <v>539</v>
      </c>
      <c r="H137" s="12">
        <f>C137*F137</f>
        <v>5390</v>
      </c>
      <c r="L137" s="1"/>
    </row>
    <row r="138" spans="1:13" x14ac:dyDescent="0.25">
      <c r="C138" s="1"/>
      <c r="E138" s="11" t="s">
        <v>5</v>
      </c>
      <c r="F138" s="11">
        <v>1233</v>
      </c>
      <c r="I138" s="12">
        <f>C137*F138</f>
        <v>12330</v>
      </c>
      <c r="L138" s="1"/>
    </row>
    <row r="139" spans="1:13" x14ac:dyDescent="0.25">
      <c r="A139" s="10">
        <v>22</v>
      </c>
      <c r="B139" s="1" t="s">
        <v>158</v>
      </c>
      <c r="C139" s="1" t="s">
        <v>159</v>
      </c>
      <c r="L139" s="1"/>
    </row>
    <row r="140" spans="1:13" x14ac:dyDescent="0.25">
      <c r="C140" s="1" t="s">
        <v>160</v>
      </c>
      <c r="L140" s="2"/>
    </row>
    <row r="141" spans="1:13" x14ac:dyDescent="0.25">
      <c r="C141" s="1" t="s">
        <v>161</v>
      </c>
      <c r="L141" s="1"/>
    </row>
    <row r="142" spans="1:13" x14ac:dyDescent="0.25">
      <c r="C142" s="1">
        <v>16.5</v>
      </c>
      <c r="D142" s="11" t="s">
        <v>157</v>
      </c>
      <c r="E142" s="11" t="s">
        <v>4</v>
      </c>
      <c r="F142" s="11">
        <v>7160</v>
      </c>
      <c r="H142" s="12">
        <f>C142*F142</f>
        <v>118140</v>
      </c>
      <c r="L142" s="1"/>
    </row>
    <row r="143" spans="1:13" x14ac:dyDescent="0.25">
      <c r="C143" s="1"/>
      <c r="E143" s="11" t="s">
        <v>5</v>
      </c>
      <c r="F143" s="11">
        <v>780</v>
      </c>
      <c r="I143" s="12">
        <f>C142*F142</f>
        <v>118140</v>
      </c>
      <c r="L143" s="1"/>
    </row>
    <row r="144" spans="1:13" x14ac:dyDescent="0.25">
      <c r="A144" s="10">
        <v>23</v>
      </c>
      <c r="B144" s="1" t="s">
        <v>16</v>
      </c>
      <c r="C144" s="1" t="s">
        <v>12</v>
      </c>
      <c r="L144" s="1"/>
    </row>
    <row r="145" spans="1:13" x14ac:dyDescent="0.25">
      <c r="C145" s="1" t="s">
        <v>13</v>
      </c>
      <c r="L145" s="1"/>
      <c r="M145" s="2"/>
    </row>
    <row r="146" spans="1:13" x14ac:dyDescent="0.25">
      <c r="C146" s="1" t="s">
        <v>17</v>
      </c>
      <c r="L146" s="1"/>
      <c r="M146" s="1"/>
    </row>
    <row r="147" spans="1:13" x14ac:dyDescent="0.25">
      <c r="C147" s="1" t="s">
        <v>18</v>
      </c>
      <c r="L147" s="1"/>
      <c r="M147" s="1"/>
    </row>
    <row r="148" spans="1:13" x14ac:dyDescent="0.25">
      <c r="C148" s="1" t="s">
        <v>19</v>
      </c>
      <c r="L148" s="1"/>
      <c r="M148" s="1"/>
    </row>
    <row r="149" spans="1:13" x14ac:dyDescent="0.25">
      <c r="C149" s="1" t="s">
        <v>20</v>
      </c>
      <c r="L149" s="1"/>
    </row>
    <row r="150" spans="1:13" x14ac:dyDescent="0.25">
      <c r="C150" s="11">
        <v>76</v>
      </c>
      <c r="D150" s="11" t="s">
        <v>15</v>
      </c>
      <c r="E150" s="11" t="s">
        <v>4</v>
      </c>
      <c r="F150" s="11">
        <v>16890</v>
      </c>
      <c r="H150" s="12">
        <f>C150*F150</f>
        <v>1283640</v>
      </c>
      <c r="L150" s="1"/>
    </row>
    <row r="151" spans="1:13" x14ac:dyDescent="0.25">
      <c r="E151" s="11" t="s">
        <v>5</v>
      </c>
      <c r="F151" s="11">
        <v>24200</v>
      </c>
      <c r="I151" s="12">
        <f>C150*F151</f>
        <v>1839200</v>
      </c>
      <c r="L151" s="1"/>
    </row>
    <row r="152" spans="1:13" x14ac:dyDescent="0.25">
      <c r="A152" s="10">
        <v>24</v>
      </c>
      <c r="B152" s="1" t="s">
        <v>71</v>
      </c>
      <c r="C152" s="1" t="s">
        <v>38</v>
      </c>
      <c r="L152" s="1"/>
    </row>
    <row r="153" spans="1:13" x14ac:dyDescent="0.25">
      <c r="C153" s="1" t="s">
        <v>40</v>
      </c>
      <c r="L153" s="1"/>
    </row>
    <row r="154" spans="1:13" x14ac:dyDescent="0.25">
      <c r="C154" s="1" t="s">
        <v>41</v>
      </c>
      <c r="L154" s="1"/>
    </row>
    <row r="155" spans="1:13" x14ac:dyDescent="0.25">
      <c r="C155" s="1" t="s">
        <v>39</v>
      </c>
      <c r="L155" s="1"/>
    </row>
    <row r="156" spans="1:13" x14ac:dyDescent="0.25">
      <c r="C156" s="1" t="s">
        <v>42</v>
      </c>
      <c r="L156" s="1"/>
    </row>
    <row r="157" spans="1:13" x14ac:dyDescent="0.25">
      <c r="C157" s="1" t="s">
        <v>43</v>
      </c>
      <c r="L157" s="1"/>
    </row>
    <row r="158" spans="1:13" x14ac:dyDescent="0.25">
      <c r="C158" s="1">
        <v>480</v>
      </c>
      <c r="D158" s="11" t="s">
        <v>14</v>
      </c>
      <c r="E158" s="11" t="s">
        <v>4</v>
      </c>
      <c r="F158" s="11">
        <v>4898</v>
      </c>
      <c r="H158" s="12">
        <f>C158*F158</f>
        <v>2351040</v>
      </c>
      <c r="L158" s="1"/>
    </row>
    <row r="159" spans="1:13" x14ac:dyDescent="0.25">
      <c r="C159" s="1"/>
      <c r="E159" s="11" t="s">
        <v>5</v>
      </c>
      <c r="F159" s="11">
        <v>2126</v>
      </c>
      <c r="I159" s="12">
        <f>C158*F159</f>
        <v>1020480</v>
      </c>
      <c r="L159" s="1"/>
    </row>
    <row r="160" spans="1:13" x14ac:dyDescent="0.25">
      <c r="C160" s="1"/>
      <c r="L160" s="1"/>
    </row>
    <row r="161" spans="1:12" x14ac:dyDescent="0.25">
      <c r="C161" s="1"/>
      <c r="L161" s="1"/>
    </row>
    <row r="162" spans="1:12" x14ac:dyDescent="0.25">
      <c r="C162" s="1"/>
      <c r="L162" s="1"/>
    </row>
    <row r="163" spans="1:12" x14ac:dyDescent="0.25">
      <c r="A163" s="10">
        <v>25</v>
      </c>
      <c r="B163" s="1" t="s">
        <v>72</v>
      </c>
      <c r="C163" s="1" t="s">
        <v>74</v>
      </c>
      <c r="L163" s="1"/>
    </row>
    <row r="164" spans="1:12" x14ac:dyDescent="0.25">
      <c r="C164" s="11" t="s">
        <v>75</v>
      </c>
      <c r="L164" s="1"/>
    </row>
    <row r="165" spans="1:12" x14ac:dyDescent="0.25">
      <c r="B165" s="1"/>
      <c r="C165" s="1" t="s">
        <v>73</v>
      </c>
      <c r="L165" s="1"/>
    </row>
    <row r="166" spans="1:12" x14ac:dyDescent="0.25">
      <c r="C166" s="1">
        <v>480</v>
      </c>
      <c r="D166" s="11" t="s">
        <v>14</v>
      </c>
      <c r="E166" s="11" t="s">
        <v>4</v>
      </c>
      <c r="F166" s="11">
        <v>4898</v>
      </c>
      <c r="H166" s="12">
        <f>C166*F166</f>
        <v>2351040</v>
      </c>
      <c r="L166" s="1"/>
    </row>
    <row r="167" spans="1:12" x14ac:dyDescent="0.25">
      <c r="C167" s="1"/>
      <c r="E167" s="11" t="s">
        <v>5</v>
      </c>
      <c r="F167" s="11">
        <v>2126</v>
      </c>
      <c r="I167" s="12">
        <f>C166*F167</f>
        <v>1020480</v>
      </c>
      <c r="L167" s="1"/>
    </row>
    <row r="168" spans="1:12" x14ac:dyDescent="0.25">
      <c r="A168" s="10">
        <v>26</v>
      </c>
      <c r="B168" s="1" t="s">
        <v>184</v>
      </c>
      <c r="C168" s="1" t="s">
        <v>185</v>
      </c>
      <c r="L168" s="1"/>
    </row>
    <row r="169" spans="1:12" x14ac:dyDescent="0.25">
      <c r="C169" s="1" t="s">
        <v>187</v>
      </c>
      <c r="L169" s="1"/>
    </row>
    <row r="170" spans="1:12" x14ac:dyDescent="0.25">
      <c r="C170" s="1" t="s">
        <v>188</v>
      </c>
      <c r="L170" s="1"/>
    </row>
    <row r="171" spans="1:12" x14ac:dyDescent="0.25">
      <c r="C171" s="1" t="s">
        <v>186</v>
      </c>
      <c r="L171" s="1"/>
    </row>
    <row r="172" spans="1:12" x14ac:dyDescent="0.25">
      <c r="C172" s="11">
        <v>80</v>
      </c>
      <c r="D172" s="11" t="s">
        <v>14</v>
      </c>
      <c r="E172" s="11" t="s">
        <v>4</v>
      </c>
      <c r="F172" s="11">
        <v>3120</v>
      </c>
      <c r="H172" s="12">
        <f>C172*F172</f>
        <v>249600</v>
      </c>
      <c r="L172" s="1"/>
    </row>
    <row r="173" spans="1:12" x14ac:dyDescent="0.25">
      <c r="C173" s="1"/>
      <c r="E173" s="11" t="s">
        <v>5</v>
      </c>
      <c r="F173" s="11">
        <v>1716</v>
      </c>
      <c r="I173" s="12">
        <f>C172*F173</f>
        <v>137280</v>
      </c>
      <c r="L173" s="2"/>
    </row>
    <row r="174" spans="1:12" x14ac:dyDescent="0.25">
      <c r="A174" s="10">
        <v>27</v>
      </c>
      <c r="B174" s="1" t="s">
        <v>76</v>
      </c>
      <c r="C174" s="1" t="s">
        <v>77</v>
      </c>
      <c r="L174" s="1"/>
    </row>
    <row r="175" spans="1:12" x14ac:dyDescent="0.25">
      <c r="C175" s="1" t="s">
        <v>78</v>
      </c>
      <c r="L175" s="1"/>
    </row>
    <row r="176" spans="1:12" x14ac:dyDescent="0.25">
      <c r="C176" s="1" t="s">
        <v>79</v>
      </c>
      <c r="L176" s="1"/>
    </row>
    <row r="177" spans="1:13" x14ac:dyDescent="0.25">
      <c r="C177" s="1" t="s">
        <v>80</v>
      </c>
    </row>
    <row r="178" spans="1:13" x14ac:dyDescent="0.25">
      <c r="C178" s="1" t="s">
        <v>81</v>
      </c>
    </row>
    <row r="179" spans="1:13" x14ac:dyDescent="0.25">
      <c r="C179" s="11">
        <v>300</v>
      </c>
      <c r="D179" s="11" t="s">
        <v>14</v>
      </c>
      <c r="E179" s="11" t="s">
        <v>4</v>
      </c>
      <c r="F179" s="11">
        <v>4898</v>
      </c>
      <c r="H179" s="12">
        <f>C179*F179</f>
        <v>1469400</v>
      </c>
    </row>
    <row r="180" spans="1:13" x14ac:dyDescent="0.25">
      <c r="E180" s="11" t="s">
        <v>5</v>
      </c>
      <c r="F180" s="11">
        <v>2126</v>
      </c>
      <c r="I180" s="12">
        <f>C179*F180</f>
        <v>637800</v>
      </c>
      <c r="M180" s="1"/>
    </row>
    <row r="181" spans="1:13" x14ac:dyDescent="0.25">
      <c r="A181" s="10">
        <v>28</v>
      </c>
      <c r="B181" s="1" t="s">
        <v>82</v>
      </c>
      <c r="C181" s="1" t="s">
        <v>83</v>
      </c>
      <c r="M181" s="1"/>
    </row>
    <row r="182" spans="1:13" x14ac:dyDescent="0.25">
      <c r="C182" s="1" t="s">
        <v>84</v>
      </c>
      <c r="M182" s="1"/>
    </row>
    <row r="183" spans="1:13" x14ac:dyDescent="0.25">
      <c r="C183" s="1" t="s">
        <v>85</v>
      </c>
      <c r="M183" s="1"/>
    </row>
    <row r="184" spans="1:13" x14ac:dyDescent="0.25">
      <c r="C184" s="1" t="s">
        <v>86</v>
      </c>
    </row>
    <row r="185" spans="1:13" x14ac:dyDescent="0.25">
      <c r="C185" s="1" t="s">
        <v>87</v>
      </c>
    </row>
    <row r="186" spans="1:13" x14ac:dyDescent="0.25">
      <c r="C186" s="11">
        <v>600</v>
      </c>
      <c r="D186" s="11" t="s">
        <v>14</v>
      </c>
      <c r="E186" s="11" t="s">
        <v>4</v>
      </c>
      <c r="F186" s="11">
        <v>4898</v>
      </c>
      <c r="H186" s="12">
        <f>C186*F186</f>
        <v>2938800</v>
      </c>
    </row>
    <row r="187" spans="1:13" x14ac:dyDescent="0.25">
      <c r="E187" s="11" t="s">
        <v>5</v>
      </c>
      <c r="F187" s="11">
        <v>2126</v>
      </c>
      <c r="I187" s="12">
        <f>C186*F187</f>
        <v>1275600</v>
      </c>
    </row>
    <row r="188" spans="1:13" x14ac:dyDescent="0.25">
      <c r="A188" s="10">
        <v>29</v>
      </c>
      <c r="B188" s="1" t="s">
        <v>100</v>
      </c>
      <c r="C188" s="1" t="s">
        <v>104</v>
      </c>
    </row>
    <row r="189" spans="1:13" x14ac:dyDescent="0.25">
      <c r="B189" s="1"/>
      <c r="C189" s="1" t="s">
        <v>101</v>
      </c>
    </row>
    <row r="190" spans="1:13" x14ac:dyDescent="0.25">
      <c r="B190" s="1"/>
      <c r="C190" s="1" t="s">
        <v>102</v>
      </c>
    </row>
    <row r="191" spans="1:13" x14ac:dyDescent="0.25">
      <c r="C191" s="1" t="s">
        <v>103</v>
      </c>
      <c r="L191" s="2"/>
    </row>
    <row r="192" spans="1:13" x14ac:dyDescent="0.25">
      <c r="C192" s="1" t="s">
        <v>109</v>
      </c>
      <c r="L192" s="1"/>
    </row>
    <row r="193" spans="1:12" x14ac:dyDescent="0.25">
      <c r="C193" s="11" t="s">
        <v>105</v>
      </c>
      <c r="L193" s="1"/>
    </row>
    <row r="194" spans="1:12" x14ac:dyDescent="0.25">
      <c r="C194" s="11">
        <v>93</v>
      </c>
      <c r="D194" s="11" t="s">
        <v>14</v>
      </c>
      <c r="E194" s="11" t="s">
        <v>4</v>
      </c>
      <c r="F194" s="11">
        <v>2766</v>
      </c>
      <c r="H194" s="12">
        <f>C194*F194</f>
        <v>257238</v>
      </c>
      <c r="L194" s="1"/>
    </row>
    <row r="195" spans="1:12" x14ac:dyDescent="0.25">
      <c r="E195" s="11" t="s">
        <v>5</v>
      </c>
      <c r="F195" s="11">
        <v>7164</v>
      </c>
      <c r="I195" s="12">
        <f>C194*F195</f>
        <v>666252</v>
      </c>
    </row>
    <row r="196" spans="1:12" x14ac:dyDescent="0.25">
      <c r="A196" s="10">
        <v>30</v>
      </c>
      <c r="B196" s="1" t="s">
        <v>106</v>
      </c>
      <c r="C196" s="1" t="s">
        <v>104</v>
      </c>
    </row>
    <row r="197" spans="1:12" x14ac:dyDescent="0.25">
      <c r="C197" s="1" t="s">
        <v>107</v>
      </c>
    </row>
    <row r="198" spans="1:12" x14ac:dyDescent="0.25">
      <c r="C198" s="1" t="s">
        <v>102</v>
      </c>
    </row>
    <row r="199" spans="1:12" x14ac:dyDescent="0.25">
      <c r="C199" s="1" t="s">
        <v>103</v>
      </c>
    </row>
    <row r="200" spans="1:12" x14ac:dyDescent="0.25">
      <c r="C200" s="1" t="s">
        <v>108</v>
      </c>
    </row>
    <row r="201" spans="1:12" x14ac:dyDescent="0.25">
      <c r="C201" s="11">
        <v>80</v>
      </c>
      <c r="D201" s="11" t="s">
        <v>14</v>
      </c>
      <c r="E201" s="11" t="s">
        <v>4</v>
      </c>
      <c r="F201" s="11">
        <v>2943</v>
      </c>
      <c r="H201" s="12">
        <f>C201*F201</f>
        <v>235440</v>
      </c>
    </row>
    <row r="202" spans="1:12" x14ac:dyDescent="0.25">
      <c r="E202" s="11" t="s">
        <v>5</v>
      </c>
      <c r="F202" s="11">
        <v>8228</v>
      </c>
      <c r="I202" s="12">
        <f>C201*F202</f>
        <v>658240</v>
      </c>
    </row>
    <row r="203" spans="1:12" x14ac:dyDescent="0.25">
      <c r="A203" s="10">
        <v>31</v>
      </c>
      <c r="B203" s="1" t="s">
        <v>110</v>
      </c>
      <c r="C203" s="1" t="s">
        <v>111</v>
      </c>
    </row>
    <row r="204" spans="1:12" x14ac:dyDescent="0.25">
      <c r="C204" s="1" t="s">
        <v>112</v>
      </c>
      <c r="L204" s="2"/>
    </row>
    <row r="205" spans="1:12" x14ac:dyDescent="0.25">
      <c r="C205" s="1" t="s">
        <v>113</v>
      </c>
      <c r="L205" s="1"/>
    </row>
    <row r="206" spans="1:12" x14ac:dyDescent="0.25">
      <c r="C206" s="1" t="s">
        <v>114</v>
      </c>
      <c r="L206" s="1"/>
    </row>
    <row r="207" spans="1:12" x14ac:dyDescent="0.25">
      <c r="C207" s="1">
        <v>300</v>
      </c>
      <c r="D207" s="11" t="s">
        <v>115</v>
      </c>
      <c r="E207" s="11" t="s">
        <v>4</v>
      </c>
      <c r="F207" s="11">
        <v>19</v>
      </c>
      <c r="H207" s="12">
        <f>C207*F207</f>
        <v>5700</v>
      </c>
      <c r="L207" s="1"/>
    </row>
    <row r="208" spans="1:12" x14ac:dyDescent="0.25">
      <c r="C208" s="1"/>
      <c r="E208" s="11" t="s">
        <v>5</v>
      </c>
      <c r="F208" s="11">
        <v>242</v>
      </c>
      <c r="I208" s="12">
        <f>C207*F208</f>
        <v>72600</v>
      </c>
    </row>
    <row r="209" spans="1:14" x14ac:dyDescent="0.25">
      <c r="A209" s="10">
        <v>32</v>
      </c>
      <c r="B209" s="1" t="s">
        <v>116</v>
      </c>
      <c r="C209" s="1" t="s">
        <v>117</v>
      </c>
    </row>
    <row r="210" spans="1:14" x14ac:dyDescent="0.25">
      <c r="C210" s="1" t="s">
        <v>114</v>
      </c>
    </row>
    <row r="211" spans="1:14" x14ac:dyDescent="0.25">
      <c r="C211" s="11">
        <v>560</v>
      </c>
      <c r="D211" s="11" t="s">
        <v>115</v>
      </c>
      <c r="E211" s="11" t="s">
        <v>4</v>
      </c>
      <c r="F211" s="11">
        <v>25</v>
      </c>
      <c r="H211" s="12">
        <f>C211*F211</f>
        <v>14000</v>
      </c>
    </row>
    <row r="212" spans="1:14" x14ac:dyDescent="0.25">
      <c r="E212" s="11" t="s">
        <v>5</v>
      </c>
      <c r="F212" s="11">
        <v>145</v>
      </c>
      <c r="I212" s="12">
        <f>C211*F212</f>
        <v>81200</v>
      </c>
      <c r="N212" s="1"/>
    </row>
    <row r="213" spans="1:14" x14ac:dyDescent="0.25">
      <c r="N213" s="1"/>
    </row>
    <row r="214" spans="1:14" x14ac:dyDescent="0.25">
      <c r="N214" s="1"/>
    </row>
    <row r="215" spans="1:14" x14ac:dyDescent="0.25">
      <c r="N215" s="1"/>
    </row>
    <row r="216" spans="1:14" x14ac:dyDescent="0.25">
      <c r="N216" s="1"/>
    </row>
    <row r="217" spans="1:14" x14ac:dyDescent="0.25">
      <c r="A217" s="10">
        <v>33</v>
      </c>
      <c r="B217" s="1" t="s">
        <v>118</v>
      </c>
      <c r="C217" s="1" t="s">
        <v>119</v>
      </c>
    </row>
    <row r="218" spans="1:14" x14ac:dyDescent="0.25">
      <c r="C218" s="1" t="s">
        <v>78</v>
      </c>
    </row>
    <row r="219" spans="1:14" x14ac:dyDescent="0.25">
      <c r="C219" s="1" t="s">
        <v>120</v>
      </c>
    </row>
    <row r="220" spans="1:14" x14ac:dyDescent="0.25">
      <c r="C220" s="1" t="s">
        <v>121</v>
      </c>
    </row>
    <row r="221" spans="1:14" x14ac:dyDescent="0.25">
      <c r="C221" s="1" t="s">
        <v>122</v>
      </c>
    </row>
    <row r="222" spans="1:14" x14ac:dyDescent="0.25">
      <c r="C222" s="11">
        <v>143</v>
      </c>
      <c r="D222" s="11" t="s">
        <v>14</v>
      </c>
      <c r="E222" s="11" t="s">
        <v>4</v>
      </c>
      <c r="F222" s="11">
        <v>162</v>
      </c>
      <c r="H222" s="12">
        <f>C222*F222</f>
        <v>23166</v>
      </c>
    </row>
    <row r="223" spans="1:14" x14ac:dyDescent="0.25">
      <c r="E223" s="11" t="s">
        <v>5</v>
      </c>
      <c r="F223" s="11">
        <v>784</v>
      </c>
      <c r="I223" s="12">
        <f>C222*F223</f>
        <v>112112</v>
      </c>
    </row>
    <row r="224" spans="1:14" x14ac:dyDescent="0.25">
      <c r="A224" s="10">
        <v>34</v>
      </c>
      <c r="B224" s="1" t="s">
        <v>123</v>
      </c>
      <c r="C224" s="1" t="s">
        <v>124</v>
      </c>
    </row>
    <row r="225" spans="1:13" x14ac:dyDescent="0.25">
      <c r="C225" s="1" t="s">
        <v>128</v>
      </c>
    </row>
    <row r="226" spans="1:13" x14ac:dyDescent="0.25">
      <c r="C226" s="11" t="s">
        <v>129</v>
      </c>
    </row>
    <row r="227" spans="1:13" x14ac:dyDescent="0.25">
      <c r="C227" s="1" t="s">
        <v>125</v>
      </c>
      <c r="M227" s="2"/>
    </row>
    <row r="228" spans="1:13" x14ac:dyDescent="0.25">
      <c r="C228" s="1" t="s">
        <v>126</v>
      </c>
      <c r="M228" s="1"/>
    </row>
    <row r="229" spans="1:13" x14ac:dyDescent="0.25">
      <c r="C229" s="1" t="s">
        <v>86</v>
      </c>
      <c r="M229" s="1"/>
    </row>
    <row r="230" spans="1:13" x14ac:dyDescent="0.25">
      <c r="C230" s="1" t="s">
        <v>127</v>
      </c>
      <c r="M230" s="1"/>
    </row>
    <row r="231" spans="1:13" x14ac:dyDescent="0.25">
      <c r="C231" s="11">
        <v>350</v>
      </c>
      <c r="D231" s="11" t="s">
        <v>14</v>
      </c>
      <c r="E231" s="11" t="s">
        <v>4</v>
      </c>
      <c r="F231" s="11">
        <v>494</v>
      </c>
      <c r="H231" s="12">
        <f>C231*F231</f>
        <v>172900</v>
      </c>
    </row>
    <row r="232" spans="1:13" x14ac:dyDescent="0.25">
      <c r="E232" s="11" t="s">
        <v>5</v>
      </c>
      <c r="F232" s="11">
        <v>1007</v>
      </c>
      <c r="I232" s="12">
        <f>C231*F232</f>
        <v>352450</v>
      </c>
    </row>
    <row r="233" spans="1:13" x14ac:dyDescent="0.25">
      <c r="A233" s="10">
        <v>35</v>
      </c>
      <c r="B233" s="1" t="s">
        <v>178</v>
      </c>
      <c r="C233" s="1" t="s">
        <v>179</v>
      </c>
    </row>
    <row r="234" spans="1:13" x14ac:dyDescent="0.25">
      <c r="C234" s="1" t="s">
        <v>180</v>
      </c>
    </row>
    <row r="235" spans="1:13" x14ac:dyDescent="0.25">
      <c r="C235" s="11">
        <v>12</v>
      </c>
      <c r="D235" s="11" t="s">
        <v>3</v>
      </c>
      <c r="E235" s="11" t="s">
        <v>4</v>
      </c>
      <c r="H235" s="12">
        <f>C235*F235</f>
        <v>0</v>
      </c>
    </row>
    <row r="236" spans="1:13" x14ac:dyDescent="0.25">
      <c r="E236" s="11" t="s">
        <v>5</v>
      </c>
      <c r="F236" s="11">
        <v>1650</v>
      </c>
      <c r="I236" s="12">
        <f>C235*F236</f>
        <v>19800</v>
      </c>
    </row>
    <row r="237" spans="1:13" x14ac:dyDescent="0.25">
      <c r="A237" s="10">
        <v>36</v>
      </c>
      <c r="B237" s="1" t="s">
        <v>237</v>
      </c>
      <c r="C237" s="1" t="s">
        <v>238</v>
      </c>
    </row>
    <row r="238" spans="1:13" x14ac:dyDescent="0.25">
      <c r="B238" s="1"/>
      <c r="C238" s="1" t="s">
        <v>239</v>
      </c>
    </row>
    <row r="239" spans="1:13" x14ac:dyDescent="0.25">
      <c r="C239" s="1" t="s">
        <v>240</v>
      </c>
    </row>
    <row r="240" spans="1:13" x14ac:dyDescent="0.25">
      <c r="C240" s="1" t="s">
        <v>241</v>
      </c>
    </row>
    <row r="241" spans="1:13" x14ac:dyDescent="0.25">
      <c r="C241" s="1" t="s">
        <v>242</v>
      </c>
      <c r="L241" s="1"/>
    </row>
    <row r="242" spans="1:13" x14ac:dyDescent="0.25">
      <c r="C242" s="2">
        <v>31</v>
      </c>
      <c r="D242" s="11" t="s">
        <v>14</v>
      </c>
      <c r="E242" s="11" t="s">
        <v>4</v>
      </c>
      <c r="F242" s="11">
        <v>832</v>
      </c>
      <c r="H242" s="12">
        <f>C242*F242</f>
        <v>25792</v>
      </c>
      <c r="L242" s="1"/>
    </row>
    <row r="243" spans="1:13" x14ac:dyDescent="0.25">
      <c r="C243" s="2"/>
      <c r="E243" s="11" t="s">
        <v>5</v>
      </c>
      <c r="F243" s="11">
        <v>968</v>
      </c>
      <c r="I243" s="12">
        <f>C242*F243</f>
        <v>30008</v>
      </c>
      <c r="L243" s="1"/>
    </row>
    <row r="244" spans="1:13" x14ac:dyDescent="0.25">
      <c r="A244" s="10">
        <v>37</v>
      </c>
      <c r="B244" s="11" t="s">
        <v>189</v>
      </c>
      <c r="C244" s="11" t="s">
        <v>190</v>
      </c>
    </row>
    <row r="245" spans="1:13" x14ac:dyDescent="0.25">
      <c r="C245" s="11" t="s">
        <v>191</v>
      </c>
    </row>
    <row r="246" spans="1:13" x14ac:dyDescent="0.25">
      <c r="C246" s="11">
        <v>9</v>
      </c>
      <c r="D246" s="11" t="s">
        <v>3</v>
      </c>
      <c r="E246" s="11" t="s">
        <v>4</v>
      </c>
      <c r="H246" s="12">
        <f>C246*F246</f>
        <v>0</v>
      </c>
    </row>
    <row r="247" spans="1:13" x14ac:dyDescent="0.25">
      <c r="E247" s="11" t="s">
        <v>5</v>
      </c>
      <c r="F247" s="11">
        <v>7440</v>
      </c>
      <c r="I247" s="12">
        <f>C246*F247</f>
        <v>66960</v>
      </c>
    </row>
    <row r="248" spans="1:13" x14ac:dyDescent="0.25">
      <c r="A248" s="10">
        <v>38</v>
      </c>
      <c r="B248" s="1" t="s">
        <v>192</v>
      </c>
      <c r="C248" s="1" t="s">
        <v>196</v>
      </c>
    </row>
    <row r="249" spans="1:13" x14ac:dyDescent="0.25">
      <c r="C249" s="1" t="s">
        <v>193</v>
      </c>
    </row>
    <row r="250" spans="1:13" x14ac:dyDescent="0.25">
      <c r="C250" s="1" t="s">
        <v>194</v>
      </c>
    </row>
    <row r="251" spans="1:13" x14ac:dyDescent="0.25">
      <c r="C251" s="1" t="s">
        <v>195</v>
      </c>
    </row>
    <row r="252" spans="1:13" x14ac:dyDescent="0.25">
      <c r="C252" s="11">
        <f>5*0.4*0.9</f>
        <v>1.8</v>
      </c>
      <c r="D252" s="11" t="s">
        <v>3</v>
      </c>
      <c r="E252" s="11" t="s">
        <v>4</v>
      </c>
      <c r="H252" s="12">
        <f>C252*F252</f>
        <v>0</v>
      </c>
    </row>
    <row r="253" spans="1:13" x14ac:dyDescent="0.25">
      <c r="E253" s="11" t="s">
        <v>5</v>
      </c>
      <c r="F253" s="11">
        <v>6479</v>
      </c>
      <c r="I253" s="12">
        <f>C252*F253</f>
        <v>11662.2</v>
      </c>
    </row>
    <row r="254" spans="1:13" x14ac:dyDescent="0.25">
      <c r="A254" s="10">
        <v>39</v>
      </c>
      <c r="B254" s="1" t="s">
        <v>197</v>
      </c>
      <c r="C254" s="1" t="s">
        <v>198</v>
      </c>
      <c r="M254" s="2"/>
    </row>
    <row r="255" spans="1:13" x14ac:dyDescent="0.25">
      <c r="C255" s="1" t="s">
        <v>199</v>
      </c>
      <c r="M255" s="1"/>
    </row>
    <row r="256" spans="1:13" x14ac:dyDescent="0.25">
      <c r="C256" s="11">
        <v>1.8</v>
      </c>
      <c r="D256" s="11" t="s">
        <v>3</v>
      </c>
      <c r="E256" s="11" t="s">
        <v>4</v>
      </c>
      <c r="F256" s="11">
        <v>16800</v>
      </c>
      <c r="H256" s="12">
        <f>C256*F256</f>
        <v>30240</v>
      </c>
      <c r="M256" s="1"/>
    </row>
    <row r="257" spans="1:13" x14ac:dyDescent="0.25">
      <c r="E257" s="11" t="s">
        <v>5</v>
      </c>
      <c r="F257" s="11">
        <v>10626</v>
      </c>
      <c r="I257" s="12">
        <f>C256*F257</f>
        <v>19126.8</v>
      </c>
      <c r="M257" s="1"/>
    </row>
    <row r="258" spans="1:13" x14ac:dyDescent="0.25">
      <c r="A258" s="10">
        <v>40</v>
      </c>
      <c r="B258" s="1" t="s">
        <v>200</v>
      </c>
      <c r="C258" s="1" t="s">
        <v>203</v>
      </c>
      <c r="M258" s="1"/>
    </row>
    <row r="259" spans="1:13" x14ac:dyDescent="0.25">
      <c r="B259" s="1"/>
      <c r="C259" s="1" t="s">
        <v>204</v>
      </c>
      <c r="M259" s="1"/>
    </row>
    <row r="260" spans="1:13" x14ac:dyDescent="0.25">
      <c r="C260" s="1" t="s">
        <v>201</v>
      </c>
      <c r="M260" s="1"/>
    </row>
    <row r="261" spans="1:13" x14ac:dyDescent="0.25">
      <c r="C261" s="1" t="s">
        <v>202</v>
      </c>
      <c r="M261" s="1"/>
    </row>
    <row r="262" spans="1:13" x14ac:dyDescent="0.25">
      <c r="C262" s="1" t="s">
        <v>206</v>
      </c>
      <c r="M262" s="1"/>
    </row>
    <row r="263" spans="1:13" x14ac:dyDescent="0.25">
      <c r="C263" s="11" t="s">
        <v>205</v>
      </c>
      <c r="M263" s="1"/>
    </row>
    <row r="264" spans="1:13" x14ac:dyDescent="0.25">
      <c r="C264" s="11">
        <v>0.1</v>
      </c>
      <c r="D264" s="11" t="s">
        <v>134</v>
      </c>
      <c r="E264" s="11" t="s">
        <v>4</v>
      </c>
      <c r="F264" s="11">
        <v>184800</v>
      </c>
      <c r="H264" s="12">
        <f>C264*F264</f>
        <v>18480</v>
      </c>
      <c r="M264" s="1"/>
    </row>
    <row r="265" spans="1:13" x14ac:dyDescent="0.25">
      <c r="E265" s="11" t="s">
        <v>5</v>
      </c>
      <c r="F265" s="11">
        <v>258393</v>
      </c>
      <c r="I265" s="12">
        <f>C264*F265</f>
        <v>25839.300000000003</v>
      </c>
      <c r="M265" s="1"/>
    </row>
    <row r="266" spans="1:13" x14ac:dyDescent="0.25">
      <c r="A266" s="10">
        <v>41</v>
      </c>
      <c r="B266" s="1" t="s">
        <v>212</v>
      </c>
      <c r="C266" s="1" t="s">
        <v>213</v>
      </c>
      <c r="M266" s="1"/>
    </row>
    <row r="267" spans="1:13" x14ac:dyDescent="0.25">
      <c r="C267" s="1" t="s">
        <v>214</v>
      </c>
      <c r="M267" s="1"/>
    </row>
    <row r="268" spans="1:13" x14ac:dyDescent="0.25">
      <c r="C268" s="1" t="s">
        <v>215</v>
      </c>
      <c r="M268" s="1"/>
    </row>
    <row r="269" spans="1:13" x14ac:dyDescent="0.25">
      <c r="C269" s="11">
        <v>8</v>
      </c>
      <c r="D269" s="11" t="s">
        <v>14</v>
      </c>
      <c r="E269" s="11" t="s">
        <v>4</v>
      </c>
      <c r="F269" s="11">
        <v>650</v>
      </c>
      <c r="H269" s="12">
        <f>C269*F269</f>
        <v>5200</v>
      </c>
      <c r="M269" s="2"/>
    </row>
    <row r="270" spans="1:13" x14ac:dyDescent="0.25">
      <c r="E270" s="11" t="s">
        <v>5</v>
      </c>
      <c r="F270" s="11">
        <v>3640</v>
      </c>
      <c r="I270" s="12">
        <f>C269*F270</f>
        <v>29120</v>
      </c>
      <c r="M270" s="1"/>
    </row>
    <row r="271" spans="1:13" x14ac:dyDescent="0.25">
      <c r="A271" s="10">
        <v>42</v>
      </c>
      <c r="B271" s="1" t="s">
        <v>207</v>
      </c>
      <c r="C271" s="1" t="s">
        <v>210</v>
      </c>
      <c r="M271" s="1"/>
    </row>
    <row r="272" spans="1:13" x14ac:dyDescent="0.25">
      <c r="C272" s="1" t="s">
        <v>208</v>
      </c>
      <c r="M272" s="1"/>
    </row>
    <row r="273" spans="1:13" x14ac:dyDescent="0.25">
      <c r="C273" s="1" t="s">
        <v>209</v>
      </c>
      <c r="M273" s="1"/>
    </row>
    <row r="274" spans="1:13" x14ac:dyDescent="0.25">
      <c r="C274" s="1" t="s">
        <v>211</v>
      </c>
      <c r="M274" s="1"/>
    </row>
    <row r="275" spans="1:13" x14ac:dyDescent="0.25">
      <c r="C275" s="11">
        <v>3</v>
      </c>
      <c r="D275" s="11" t="s">
        <v>3</v>
      </c>
      <c r="E275" s="11" t="s">
        <v>4</v>
      </c>
      <c r="F275" s="11">
        <v>20240</v>
      </c>
      <c r="H275" s="12">
        <f>C275*F275</f>
        <v>60720</v>
      </c>
      <c r="M275" s="1"/>
    </row>
    <row r="276" spans="1:13" x14ac:dyDescent="0.25">
      <c r="E276" s="11" t="s">
        <v>5</v>
      </c>
      <c r="F276" s="11">
        <v>26944</v>
      </c>
      <c r="I276" s="12">
        <f>C275*F276</f>
        <v>80832</v>
      </c>
      <c r="M276" s="1"/>
    </row>
    <row r="277" spans="1:13" x14ac:dyDescent="0.25">
      <c r="A277" s="10">
        <v>43</v>
      </c>
      <c r="B277" s="1" t="s">
        <v>216</v>
      </c>
      <c r="C277" s="1" t="s">
        <v>220</v>
      </c>
      <c r="M277" s="1"/>
    </row>
    <row r="278" spans="1:13" x14ac:dyDescent="0.25">
      <c r="B278" s="1"/>
      <c r="C278" s="1" t="s">
        <v>221</v>
      </c>
      <c r="M278" s="2"/>
    </row>
    <row r="279" spans="1:13" x14ac:dyDescent="0.25">
      <c r="B279" s="1"/>
      <c r="C279" s="1" t="s">
        <v>218</v>
      </c>
      <c r="M279" s="1"/>
    </row>
    <row r="280" spans="1:13" x14ac:dyDescent="0.25">
      <c r="C280" s="1" t="s">
        <v>217</v>
      </c>
      <c r="M280" s="1"/>
    </row>
    <row r="281" spans="1:13" x14ac:dyDescent="0.25">
      <c r="C281" s="1" t="s">
        <v>219</v>
      </c>
      <c r="M281" s="1"/>
    </row>
    <row r="282" spans="1:13" x14ac:dyDescent="0.25">
      <c r="C282" s="11">
        <v>120</v>
      </c>
      <c r="D282" s="11" t="s">
        <v>14</v>
      </c>
      <c r="E282" s="11" t="s">
        <v>4</v>
      </c>
      <c r="F282" s="11">
        <v>2450</v>
      </c>
      <c r="H282" s="12">
        <f>C282*F282</f>
        <v>294000</v>
      </c>
      <c r="M282" s="1"/>
    </row>
    <row r="283" spans="1:13" x14ac:dyDescent="0.25">
      <c r="E283" s="11" t="s">
        <v>5</v>
      </c>
      <c r="F283" s="11">
        <v>4169</v>
      </c>
      <c r="I283" s="12">
        <f>C282*F283</f>
        <v>500280</v>
      </c>
      <c r="M283" s="1"/>
    </row>
    <row r="284" spans="1:13" x14ac:dyDescent="0.25">
      <c r="A284" s="10">
        <v>44</v>
      </c>
      <c r="B284" s="1" t="s">
        <v>229</v>
      </c>
      <c r="C284" s="1" t="s">
        <v>231</v>
      </c>
      <c r="M284" s="1"/>
    </row>
    <row r="285" spans="1:13" x14ac:dyDescent="0.25">
      <c r="C285" s="11" t="s">
        <v>232</v>
      </c>
      <c r="M285" s="1"/>
    </row>
    <row r="286" spans="1:13" x14ac:dyDescent="0.25">
      <c r="C286" s="1" t="s">
        <v>230</v>
      </c>
      <c r="M286" s="1"/>
    </row>
    <row r="287" spans="1:13" x14ac:dyDescent="0.25">
      <c r="C287" s="11">
        <v>12</v>
      </c>
      <c r="D287" s="11" t="s">
        <v>14</v>
      </c>
      <c r="E287" s="11" t="s">
        <v>4</v>
      </c>
      <c r="F287" s="11">
        <v>2450</v>
      </c>
      <c r="H287" s="12">
        <f>C287*F287</f>
        <v>29400</v>
      </c>
      <c r="M287" s="1"/>
    </row>
    <row r="288" spans="1:13" x14ac:dyDescent="0.25">
      <c r="E288" s="11" t="s">
        <v>5</v>
      </c>
      <c r="F288" s="11">
        <v>6980</v>
      </c>
      <c r="I288" s="12">
        <f>C287*F288</f>
        <v>83760</v>
      </c>
      <c r="M288" s="1"/>
    </row>
    <row r="289" spans="1:13" x14ac:dyDescent="0.25">
      <c r="A289" s="10">
        <v>45</v>
      </c>
      <c r="B289" s="1" t="s">
        <v>227</v>
      </c>
      <c r="C289" s="1" t="s">
        <v>223</v>
      </c>
      <c r="M289" s="1"/>
    </row>
    <row r="290" spans="1:13" x14ac:dyDescent="0.25">
      <c r="C290" s="1" t="s">
        <v>225</v>
      </c>
      <c r="M290" s="1"/>
    </row>
    <row r="291" spans="1:13" x14ac:dyDescent="0.25">
      <c r="C291" s="11" t="s">
        <v>226</v>
      </c>
      <c r="M291" s="1"/>
    </row>
    <row r="292" spans="1:13" x14ac:dyDescent="0.25">
      <c r="C292" s="1" t="s">
        <v>224</v>
      </c>
      <c r="M292" s="2"/>
    </row>
    <row r="293" spans="1:13" x14ac:dyDescent="0.25">
      <c r="C293" s="1" t="s">
        <v>228</v>
      </c>
      <c r="M293" s="1"/>
    </row>
    <row r="294" spans="1:13" x14ac:dyDescent="0.25">
      <c r="C294" s="1">
        <v>120</v>
      </c>
      <c r="D294" s="11" t="s">
        <v>157</v>
      </c>
      <c r="E294" s="11" t="s">
        <v>4</v>
      </c>
      <c r="F294" s="11">
        <v>7144</v>
      </c>
      <c r="H294" s="12">
        <f>C294*F294</f>
        <v>857280</v>
      </c>
      <c r="M294" s="1"/>
    </row>
    <row r="295" spans="1:13" x14ac:dyDescent="0.25">
      <c r="E295" s="11" t="s">
        <v>5</v>
      </c>
      <c r="F295" s="11">
        <v>3250</v>
      </c>
      <c r="I295" s="12">
        <f>C294*F295</f>
        <v>390000</v>
      </c>
      <c r="M295" s="1"/>
    </row>
    <row r="296" spans="1:13" x14ac:dyDescent="0.25">
      <c r="A296" s="10">
        <v>46</v>
      </c>
      <c r="B296" s="1" t="s">
        <v>233</v>
      </c>
      <c r="C296" s="1" t="s">
        <v>234</v>
      </c>
      <c r="M296" s="1"/>
    </row>
    <row r="297" spans="1:13" x14ac:dyDescent="0.25">
      <c r="C297" s="1" t="s">
        <v>235</v>
      </c>
      <c r="M297" s="1"/>
    </row>
    <row r="298" spans="1:13" x14ac:dyDescent="0.25">
      <c r="C298" s="1" t="s">
        <v>236</v>
      </c>
      <c r="M298" s="1"/>
    </row>
    <row r="299" spans="1:13" x14ac:dyDescent="0.25">
      <c r="C299" s="11">
        <v>1</v>
      </c>
      <c r="D299" s="11" t="s">
        <v>115</v>
      </c>
      <c r="E299" s="11" t="s">
        <v>4</v>
      </c>
      <c r="F299" s="11">
        <v>22450</v>
      </c>
      <c r="H299" s="12">
        <f>C299*F299</f>
        <v>22450</v>
      </c>
      <c r="M299" s="1"/>
    </row>
    <row r="300" spans="1:13" x14ac:dyDescent="0.25">
      <c r="E300" s="11" t="s">
        <v>5</v>
      </c>
      <c r="F300" s="11">
        <v>2450</v>
      </c>
      <c r="I300" s="12">
        <f>C299*F300</f>
        <v>2450</v>
      </c>
      <c r="M300" s="1"/>
    </row>
    <row r="301" spans="1:13" x14ac:dyDescent="0.25">
      <c r="A301" s="10">
        <v>47</v>
      </c>
      <c r="B301" s="1" t="s">
        <v>243</v>
      </c>
      <c r="C301" s="1" t="s">
        <v>245</v>
      </c>
      <c r="M301" s="1"/>
    </row>
    <row r="302" spans="1:13" x14ac:dyDescent="0.25">
      <c r="B302" s="1"/>
      <c r="C302" s="1" t="s">
        <v>246</v>
      </c>
      <c r="M302" s="1"/>
    </row>
    <row r="303" spans="1:13" x14ac:dyDescent="0.25">
      <c r="C303" s="1" t="s">
        <v>244</v>
      </c>
      <c r="M303" s="1"/>
    </row>
    <row r="304" spans="1:13" x14ac:dyDescent="0.25">
      <c r="C304" s="1" t="s">
        <v>247</v>
      </c>
      <c r="M304" s="1"/>
    </row>
    <row r="305" spans="1:13" x14ac:dyDescent="0.25">
      <c r="C305" s="1" t="s">
        <v>248</v>
      </c>
      <c r="M305" s="1"/>
    </row>
    <row r="306" spans="1:13" x14ac:dyDescent="0.25">
      <c r="C306" s="1">
        <v>236</v>
      </c>
      <c r="D306" s="11" t="s">
        <v>14</v>
      </c>
      <c r="E306" s="11" t="s">
        <v>4</v>
      </c>
      <c r="F306" s="11">
        <v>0</v>
      </c>
      <c r="H306" s="12">
        <f>C306*F306</f>
        <v>0</v>
      </c>
      <c r="M306" s="1"/>
    </row>
    <row r="307" spans="1:13" x14ac:dyDescent="0.25">
      <c r="C307" s="1"/>
      <c r="E307" s="11" t="s">
        <v>5</v>
      </c>
      <c r="F307" s="11">
        <v>239</v>
      </c>
      <c r="I307" s="12">
        <f>C306*F307</f>
        <v>56404</v>
      </c>
      <c r="M307" s="1"/>
    </row>
    <row r="308" spans="1:13" x14ac:dyDescent="0.25">
      <c r="A308" s="10">
        <v>48</v>
      </c>
      <c r="B308" s="1" t="s">
        <v>249</v>
      </c>
      <c r="C308" s="1" t="s">
        <v>250</v>
      </c>
      <c r="M308" s="2"/>
    </row>
    <row r="309" spans="1:13" x14ac:dyDescent="0.25">
      <c r="C309" s="1" t="s">
        <v>251</v>
      </c>
      <c r="M309" s="1"/>
    </row>
    <row r="310" spans="1:13" x14ac:dyDescent="0.25">
      <c r="C310" s="1" t="s">
        <v>252</v>
      </c>
      <c r="M310" s="1"/>
    </row>
    <row r="311" spans="1:13" x14ac:dyDescent="0.25">
      <c r="C311" s="9">
        <v>23.6</v>
      </c>
      <c r="D311" s="13" t="s">
        <v>253</v>
      </c>
      <c r="E311" s="13" t="s">
        <v>4</v>
      </c>
      <c r="F311" s="13">
        <v>617</v>
      </c>
      <c r="G311" s="13"/>
      <c r="H311" s="14">
        <f>C311*F311</f>
        <v>14561.2</v>
      </c>
      <c r="I311" s="14"/>
      <c r="M311" s="1"/>
    </row>
    <row r="312" spans="1:13" x14ac:dyDescent="0.25">
      <c r="C312" s="9"/>
      <c r="D312" s="13"/>
      <c r="E312" s="13" t="s">
        <v>5</v>
      </c>
      <c r="F312" s="13">
        <v>1247</v>
      </c>
      <c r="G312" s="13"/>
      <c r="H312" s="14"/>
      <c r="I312" s="14">
        <f>C311*F312</f>
        <v>29429.200000000001</v>
      </c>
      <c r="M312" s="1"/>
    </row>
    <row r="313" spans="1:13" x14ac:dyDescent="0.25">
      <c r="C313" s="15"/>
      <c r="D313" s="15"/>
      <c r="E313" s="15"/>
      <c r="F313" s="15"/>
      <c r="G313" s="15"/>
      <c r="H313" s="16"/>
      <c r="I313" s="16"/>
      <c r="M313" s="1"/>
    </row>
    <row r="314" spans="1:13" x14ac:dyDescent="0.25">
      <c r="M314" s="1"/>
    </row>
    <row r="315" spans="1:13" x14ac:dyDescent="0.25">
      <c r="C315" s="17" t="s">
        <v>254</v>
      </c>
      <c r="D315" s="17"/>
      <c r="E315" s="17"/>
      <c r="F315" s="17"/>
      <c r="G315" s="17" t="s">
        <v>255</v>
      </c>
      <c r="H315" s="18">
        <f>SUM(H10:H312)</f>
        <v>13528595.024999999</v>
      </c>
      <c r="I315" s="18"/>
    </row>
    <row r="316" spans="1:13" x14ac:dyDescent="0.25">
      <c r="C316" s="17"/>
      <c r="D316" s="17"/>
      <c r="E316" s="17"/>
      <c r="F316" s="17"/>
      <c r="G316" s="17" t="s">
        <v>256</v>
      </c>
      <c r="H316" s="18"/>
      <c r="I316" s="18">
        <f>SUM(I10:I313)</f>
        <v>12292566.875</v>
      </c>
      <c r="K316" s="8"/>
    </row>
    <row r="317" spans="1:13" x14ac:dyDescent="0.25">
      <c r="K317" s="8"/>
    </row>
    <row r="318" spans="1:13" x14ac:dyDescent="0.25">
      <c r="C318" s="11" t="s">
        <v>257</v>
      </c>
      <c r="I318" s="12">
        <f>H315+I316</f>
        <v>25821161.899999999</v>
      </c>
    </row>
    <row r="319" spans="1:13" x14ac:dyDescent="0.25">
      <c r="C319" s="11" t="s">
        <v>258</v>
      </c>
      <c r="I319" s="12">
        <f>I318*0.27</f>
        <v>6971713.7130000005</v>
      </c>
    </row>
    <row r="320" spans="1:13" x14ac:dyDescent="0.25">
      <c r="I320" s="16"/>
    </row>
    <row r="322" spans="6:9" x14ac:dyDescent="0.25">
      <c r="F322" s="17" t="s">
        <v>259</v>
      </c>
      <c r="G322" s="17"/>
      <c r="H322" s="18"/>
      <c r="I322" s="18">
        <f>SUM(I318:I321)</f>
        <v>32792875.612999998</v>
      </c>
    </row>
  </sheetData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topLeftCell="A13" workbookViewId="0">
      <selection activeCell="B27" sqref="B27"/>
    </sheetView>
  </sheetViews>
  <sheetFormatPr defaultRowHeight="15.75" x14ac:dyDescent="0.25"/>
  <cols>
    <col min="1" max="8" width="9.140625" style="4"/>
  </cols>
  <sheetData>
    <row r="5" spans="2:3" x14ac:dyDescent="0.25">
      <c r="C5" s="5" t="s">
        <v>46</v>
      </c>
    </row>
    <row r="6" spans="2:3" x14ac:dyDescent="0.25">
      <c r="C6" s="5" t="s">
        <v>47</v>
      </c>
    </row>
    <row r="7" spans="2:3" x14ac:dyDescent="0.25">
      <c r="C7" s="5" t="s">
        <v>48</v>
      </c>
    </row>
    <row r="9" spans="2:3" x14ac:dyDescent="0.25">
      <c r="B9" s="6" t="s">
        <v>70</v>
      </c>
    </row>
    <row r="10" spans="2:3" x14ac:dyDescent="0.25">
      <c r="B10" s="3" t="s">
        <v>49</v>
      </c>
    </row>
    <row r="11" spans="2:3" x14ac:dyDescent="0.25">
      <c r="B11" s="3" t="s">
        <v>50</v>
      </c>
    </row>
    <row r="12" spans="2:3" x14ac:dyDescent="0.25">
      <c r="B12" s="3" t="s">
        <v>51</v>
      </c>
    </row>
    <row r="13" spans="2:3" x14ac:dyDescent="0.25">
      <c r="B13" s="3" t="s">
        <v>52</v>
      </c>
    </row>
    <row r="14" spans="2:3" x14ac:dyDescent="0.25">
      <c r="B14" s="3" t="s">
        <v>53</v>
      </c>
    </row>
    <row r="15" spans="2:3" x14ac:dyDescent="0.25">
      <c r="B15" s="3" t="s">
        <v>54</v>
      </c>
    </row>
    <row r="16" spans="2:3" x14ac:dyDescent="0.25">
      <c r="B16" s="3" t="s">
        <v>55</v>
      </c>
    </row>
    <row r="17" spans="2:2" x14ac:dyDescent="0.25">
      <c r="B17" s="3" t="s">
        <v>56</v>
      </c>
    </row>
    <row r="18" spans="2:2" x14ac:dyDescent="0.25">
      <c r="B18" s="3" t="s">
        <v>57</v>
      </c>
    </row>
    <row r="20" spans="2:2" x14ac:dyDescent="0.25">
      <c r="B20" s="3" t="s">
        <v>58</v>
      </c>
    </row>
    <row r="21" spans="2:2" x14ac:dyDescent="0.25">
      <c r="B21" s="3" t="s">
        <v>59</v>
      </c>
    </row>
    <row r="22" spans="2:2" x14ac:dyDescent="0.25">
      <c r="B22" s="3" t="s">
        <v>60</v>
      </c>
    </row>
    <row r="23" spans="2:2" x14ac:dyDescent="0.25">
      <c r="B23" s="3" t="s">
        <v>61</v>
      </c>
    </row>
    <row r="24" spans="2:2" x14ac:dyDescent="0.25">
      <c r="B24" s="7" t="s">
        <v>62</v>
      </c>
    </row>
    <row r="25" spans="2:2" x14ac:dyDescent="0.25">
      <c r="B25" s="7" t="s">
        <v>53</v>
      </c>
    </row>
    <row r="26" spans="2:2" x14ac:dyDescent="0.25">
      <c r="B26" s="7" t="s">
        <v>63</v>
      </c>
    </row>
    <row r="27" spans="2:2" x14ac:dyDescent="0.25">
      <c r="B27" s="3" t="s">
        <v>64</v>
      </c>
    </row>
    <row r="28" spans="2:2" x14ac:dyDescent="0.25">
      <c r="B28" s="7" t="s">
        <v>65</v>
      </c>
    </row>
    <row r="29" spans="2:2" x14ac:dyDescent="0.25">
      <c r="B29" s="7" t="s">
        <v>66</v>
      </c>
    </row>
    <row r="31" spans="2:2" x14ac:dyDescent="0.25">
      <c r="B31" s="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2018-04-17T11:41:51Z</cp:lastPrinted>
  <dcterms:created xsi:type="dcterms:W3CDTF">2018-04-17T06:34:11Z</dcterms:created>
  <dcterms:modified xsi:type="dcterms:W3CDTF">2018-04-17T13:00:36Z</dcterms:modified>
</cp:coreProperties>
</file>