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ljegyző\ELŐTERJESZTÉSEK\Polgármester - Mogyoródi úti kamera\"/>
    </mc:Choice>
  </mc:AlternateContent>
  <bookViews>
    <workbookView xWindow="0" yWindow="0" windowWidth="20490" windowHeight="7755"/>
  </bookViews>
  <sheets>
    <sheet name="elölap" sheetId="1" r:id="rId1"/>
    <sheet name="melleklet" sheetId="2" r:id="rId2"/>
    <sheet name="Munka3" sheetId="3" r:id="rId3"/>
  </sheets>
  <definedNames>
    <definedName name="_xlnm.Print_Area" localSheetId="1">melleklet!$A$1:$E$36</definedName>
  </definedNames>
  <calcPr calcId="171027"/>
</workbook>
</file>

<file path=xl/calcChain.xml><?xml version="1.0" encoding="utf-8"?>
<calcChain xmlns="http://schemas.openxmlformats.org/spreadsheetml/2006/main">
  <c r="E15" i="2" l="1"/>
  <c r="E14" i="2"/>
  <c r="E13" i="2"/>
  <c r="E9" i="2"/>
  <c r="E8" i="2"/>
  <c r="E7" i="2"/>
  <c r="E6" i="2"/>
  <c r="E5" i="2"/>
  <c r="E4" i="2"/>
  <c r="E10" i="2" l="1"/>
  <c r="D24" i="1" s="1"/>
  <c r="E16" i="2"/>
  <c r="D27" i="1" s="1"/>
  <c r="E18" i="2" l="1"/>
  <c r="E33" i="2" l="1"/>
  <c r="E32" i="2"/>
  <c r="E31" i="2"/>
  <c r="E27" i="2"/>
  <c r="E26" i="2"/>
  <c r="E25" i="2"/>
  <c r="E24" i="2"/>
  <c r="E23" i="2"/>
  <c r="E22" i="2"/>
  <c r="E34" i="2" l="1"/>
  <c r="D28" i="1" s="1"/>
  <c r="F28" i="1" s="1"/>
  <c r="E28" i="2"/>
  <c r="D25" i="1" s="1"/>
  <c r="F25" i="1" s="1"/>
  <c r="D30" i="1" l="1"/>
  <c r="F30" i="1" s="1"/>
  <c r="E36" i="2"/>
  <c r="F24" i="1"/>
  <c r="F27" i="1" l="1"/>
</calcChain>
</file>

<file path=xl/sharedStrings.xml><?xml version="1.0" encoding="utf-8"?>
<sst xmlns="http://schemas.openxmlformats.org/spreadsheetml/2006/main" count="72" uniqueCount="44">
  <si>
    <t>Falcon-Pool Security Szolgáltató és Kereskedelmi Kft.</t>
  </si>
  <si>
    <t>ÁRAJÁNLAT</t>
  </si>
  <si>
    <t>Címzett:</t>
  </si>
  <si>
    <t>Készítette:</t>
  </si>
  <si>
    <t>Falcon – Pool Security Kft.</t>
  </si>
  <si>
    <t>Dátum:</t>
  </si>
  <si>
    <t>Oldal:</t>
  </si>
  <si>
    <t>Tárgy:</t>
  </si>
  <si>
    <t>Tisztelettel</t>
  </si>
  <si>
    <t>Sólyom József</t>
  </si>
  <si>
    <t>ügyv. igazg.</t>
  </si>
  <si>
    <t>Összesen:</t>
  </si>
  <si>
    <t>Anyagköltség</t>
  </si>
  <si>
    <t>Mennyiség</t>
  </si>
  <si>
    <t>Megnevezés</t>
  </si>
  <si>
    <t>Egységár</t>
  </si>
  <si>
    <t>Összesen</t>
  </si>
  <si>
    <t>Munkadíja</t>
  </si>
  <si>
    <t>Mindösszesen:</t>
  </si>
  <si>
    <t>A részletes ajánlatot a  MELLÉKLET  tartalmazza.</t>
  </si>
  <si>
    <t>Power Over Ethernet adapter és tápegység, 24V AC, 1,6A</t>
  </si>
  <si>
    <t>Kültéri doboz</t>
  </si>
  <si>
    <t>LILIN 2Mp (15fps@1920x1080, 30fps@1280x720) IR kompakt kültéri IP kamera, f=3.3-12mm, IR=35m, 12V DC(10.5W), PoE(12W), WDR, SensUP, 2 irányú hang, SD kártya támogatás, 1 DI/ 1 DO </t>
  </si>
  <si>
    <t>3937 Komlóska Rákóczi F. út 121.</t>
  </si>
  <si>
    <t>nettó áron</t>
  </si>
  <si>
    <t>bruttó áron</t>
  </si>
  <si>
    <t>Elmű oszlopokra kismegszakítók, dobozok, kötőelemek, kiegészítők</t>
  </si>
  <si>
    <t>Elmű oszlopokra kamera betáplálás tervezése, engedélyeztetése</t>
  </si>
  <si>
    <t>Elmű oszlopokra betáp telepítése</t>
  </si>
  <si>
    <t>Az árajánlat 30 napig érvényes.</t>
  </si>
  <si>
    <t>Ligo Wawe, 5 GHz-es Wifi bázisállomás dual polarized iránytott antenna</t>
  </si>
  <si>
    <t>Szerelvények felrakása, bekötése, beüzemelése</t>
  </si>
  <si>
    <t>Mogyoródi út (hév átjáró), átjátszás a Hegy utcára és onnan a víztoronyra:</t>
  </si>
  <si>
    <t>Egyéb kiegészítőanyag</t>
  </si>
  <si>
    <t>Anyagdíj Mogyoródi út:</t>
  </si>
  <si>
    <t>Anyagdíj Hév átjáró:</t>
  </si>
  <si>
    <t>Munkadíj Mogyoródi út:</t>
  </si>
  <si>
    <t>Munkadíj Hév átjáró:</t>
  </si>
  <si>
    <t>Mogyoródi út(felső út), átjátszás az akkumlátoros elé és onnan a víztoronyra</t>
  </si>
  <si>
    <t>Kerepes Város közigazgatási területén közterületi térfigyelő kamera rendszer bővítése a megetekintett helyszínekre. Az ajánlat tartalmazza az Elmű oszlopokra szükséges tervezést, engedélyeztetést.</t>
  </si>
  <si>
    <t>2017. október 17.</t>
  </si>
  <si>
    <t>Iktsz.: 3166/2017</t>
  </si>
  <si>
    <t>Dr. Fila László</t>
  </si>
  <si>
    <t>aljegyző úr!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</si>
</sst>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6" x14ac:knownFonts="1">
    <font>
      <sz val="10"/>
      <name val="Arial"/>
      <charset val="238"/>
    </font>
    <font>
      <sz val="8"/>
      <name val="Arial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sz val="11"/>
      <name val="Times New Roman"/>
      <family val="1"/>
      <charset val="238"/>
    </font>
    <font>
      <b/>
      <sz val="10"/>
      <color indexed="54"/>
      <name val="Tahoma"/>
      <family val="2"/>
      <charset val="238"/>
    </font>
    <font>
      <sz val="11"/>
      <color indexed="8"/>
      <name val="Times New Roman"/>
      <family val="1"/>
      <charset val="238"/>
    </font>
    <font>
      <sz val="11"/>
      <color indexed="48"/>
      <name val="Times New Roman"/>
      <family val="1"/>
      <charset val="238"/>
    </font>
    <font>
      <sz val="10"/>
      <name val="Arial"/>
      <charset val="238"/>
    </font>
    <font>
      <b/>
      <u/>
      <sz val="12"/>
      <name val="Times New Roman"/>
      <family val="1"/>
      <charset val="238"/>
    </font>
    <font>
      <u/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vertical="center"/>
    </xf>
    <xf numFmtId="0" fontId="5" fillId="0" borderId="6" xfId="0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7" fillId="0" borderId="0" xfId="0" applyFont="1"/>
    <xf numFmtId="164" fontId="2" fillId="2" borderId="2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164" fontId="2" fillId="3" borderId="2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0" fontId="8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7.jpeg"/><Relationship Id="rId2" Type="http://schemas.openxmlformats.org/officeDocument/2006/relationships/hyperlink" Target="http://www.riarex.hu/gi_pr.rfs?rxsid=tio827k2ckv1ahb6fma54i45o6&amp;lg=hu&amp;dev=HUF&amp;id=4681" TargetMode="External"/><Relationship Id="rId1" Type="http://schemas.openxmlformats.org/officeDocument/2006/relationships/image" Target="../media/image4.png"/><Relationship Id="rId6" Type="http://schemas.openxmlformats.org/officeDocument/2006/relationships/hyperlink" Target="http://riarex.hu/gi_pr.rfs?rxsid=oqr1ij5djtcdt1eq494h4r2u41&amp;lg=hu&amp;dev=HUF&amp;id=5124" TargetMode="External"/><Relationship Id="rId5" Type="http://schemas.openxmlformats.org/officeDocument/2006/relationships/image" Target="../media/image6.jpeg"/><Relationship Id="rId4" Type="http://schemas.openxmlformats.org/officeDocument/2006/relationships/hyperlink" Target="http://www.riarex.hu/gi_pr.rfs?rxsid=56vddg9fo6vpa47hnr9h095u52&amp;lg=hu&amp;dev=HUF&amp;id=23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228600</xdr:rowOff>
    </xdr:from>
    <xdr:to>
      <xdr:col>0</xdr:col>
      <xdr:colOff>1076325</xdr:colOff>
      <xdr:row>0</xdr:row>
      <xdr:rowOff>809625</xdr:rowOff>
    </xdr:to>
    <xdr:pic>
      <xdr:nvPicPr>
        <xdr:cNvPr id="1036" name="Picture 12" descr="FALCONLOGO">
          <a:extLst>
            <a:ext uri="{FF2B5EF4-FFF2-40B4-BE49-F238E27FC236}">
              <a16:creationId xmlns:a16="http://schemas.microsoft.com/office/drawing/2014/main" xmlns="" id="{92FE1B90-A5F4-417B-AEAA-E2F83D5C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8096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28575</xdr:rowOff>
    </xdr:from>
    <xdr:to>
      <xdr:col>0</xdr:col>
      <xdr:colOff>904875</xdr:colOff>
      <xdr:row>40</xdr:row>
      <xdr:rowOff>95250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xmlns="" id="{CEF5B16F-C67F-47D8-BD1E-B43A5B14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6825"/>
          <a:ext cx="9048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333375</xdr:colOff>
      <xdr:row>0</xdr:row>
      <xdr:rowOff>247650</xdr:rowOff>
    </xdr:from>
    <xdr:to>
      <xdr:col>7</xdr:col>
      <xdr:colOff>228600</xdr:colOff>
      <xdr:row>0</xdr:row>
      <xdr:rowOff>742950</xdr:rowOff>
    </xdr:to>
    <xdr:pic>
      <xdr:nvPicPr>
        <xdr:cNvPr id="5" name="Kép 4" descr="Iso 9001-2015 logó átlátszo">
          <a:extLst>
            <a:ext uri="{FF2B5EF4-FFF2-40B4-BE49-F238E27FC236}">
              <a16:creationId xmlns:a16="http://schemas.microsoft.com/office/drawing/2014/main" xmlns="" id="{AF6A68CF-D82F-4606-9431-3DED9CAD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47650"/>
          <a:ext cx="5048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061" name="Picture 13" descr="dot">
          <a:extLst>
            <a:ext uri="{FF2B5EF4-FFF2-40B4-BE49-F238E27FC236}">
              <a16:creationId xmlns:a16="http://schemas.microsoft.com/office/drawing/2014/main" xmlns="" id="{CA5D1651-2B40-44F6-B8BA-791559AB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2087" name="Picture 39" descr="dot">
          <a:extLst>
            <a:ext uri="{FF2B5EF4-FFF2-40B4-BE49-F238E27FC236}">
              <a16:creationId xmlns:a16="http://schemas.microsoft.com/office/drawing/2014/main" xmlns="" id="{7519F43B-B73F-46A8-9B62-4943F6D0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374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57150</xdr:colOff>
      <xdr:row>21</xdr:row>
      <xdr:rowOff>57150</xdr:rowOff>
    </xdr:from>
    <xdr:ext cx="695325" cy="447675"/>
    <xdr:pic>
      <xdr:nvPicPr>
        <xdr:cNvPr id="14" name="Picture 26" descr="LI IP BL7424L">
          <a:hlinkClick xmlns:r="http://schemas.openxmlformats.org/officeDocument/2006/relationships" r:id="rId2" tooltip="LI IP BL7424L"/>
          <a:extLst>
            <a:ext uri="{FF2B5EF4-FFF2-40B4-BE49-F238E27FC236}">
              <a16:creationId xmlns:a16="http://schemas.microsoft.com/office/drawing/2014/main" xmlns="" id="{3B27DA88-4869-44F1-88BE-9D83EE7F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28650"/>
          <a:ext cx="6953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231457</xdr:colOff>
      <xdr:row>23</xdr:row>
      <xdr:rowOff>76200</xdr:rowOff>
    </xdr:from>
    <xdr:ext cx="454343" cy="342900"/>
    <xdr:pic>
      <xdr:nvPicPr>
        <xdr:cNvPr id="15" name="Picture 32" descr="WL 24V/1,6A POE">
          <a:hlinkClick xmlns:r="http://schemas.openxmlformats.org/officeDocument/2006/relationships" r:id="rId4" tooltip="WL 24V/1,6A POE"/>
          <a:extLst>
            <a:ext uri="{FF2B5EF4-FFF2-40B4-BE49-F238E27FC236}">
              <a16:creationId xmlns:a16="http://schemas.microsoft.com/office/drawing/2014/main" xmlns="" id="{ADC52441-742C-4898-A6CB-5C4A27F5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" y="1609725"/>
          <a:ext cx="454343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323850</xdr:colOff>
      <xdr:row>22</xdr:row>
      <xdr:rowOff>38100</xdr:rowOff>
    </xdr:from>
    <xdr:ext cx="295275" cy="304800"/>
    <xdr:pic>
      <xdr:nvPicPr>
        <xdr:cNvPr id="16" name="Picture 62" descr="WL DLB_APC-5M-18">
          <a:hlinkClick xmlns:r="http://schemas.openxmlformats.org/officeDocument/2006/relationships" r:id="rId6" tooltip="WL DLB_APC-5M-18"/>
          <a:extLst>
            <a:ext uri="{FF2B5EF4-FFF2-40B4-BE49-F238E27FC236}">
              <a16:creationId xmlns:a16="http://schemas.microsoft.com/office/drawing/2014/main" xmlns="" id="{8F42DDF5-E83A-4179-BC2C-4BE1A8E4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133475"/>
          <a:ext cx="2952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3</xdr:row>
      <xdr:rowOff>57150</xdr:rowOff>
    </xdr:from>
    <xdr:ext cx="695325" cy="447675"/>
    <xdr:pic>
      <xdr:nvPicPr>
        <xdr:cNvPr id="20" name="Picture 26" descr="LI IP BL7424L">
          <a:hlinkClick xmlns:r="http://schemas.openxmlformats.org/officeDocument/2006/relationships" r:id="rId2" tooltip="LI IP BL7424L"/>
          <a:extLst>
            <a:ext uri="{FF2B5EF4-FFF2-40B4-BE49-F238E27FC236}">
              <a16:creationId xmlns:a16="http://schemas.microsoft.com/office/drawing/2014/main" xmlns="" id="{9D5BE65B-7EE1-4A28-8B2D-635362E7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552825"/>
          <a:ext cx="6953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231457</xdr:colOff>
      <xdr:row>5</xdr:row>
      <xdr:rowOff>76200</xdr:rowOff>
    </xdr:from>
    <xdr:ext cx="454343" cy="342900"/>
    <xdr:pic>
      <xdr:nvPicPr>
        <xdr:cNvPr id="21" name="Picture 32" descr="WL 24V/1,6A POE">
          <a:hlinkClick xmlns:r="http://schemas.openxmlformats.org/officeDocument/2006/relationships" r:id="rId4" tooltip="WL 24V/1,6A POE"/>
          <a:extLst>
            <a:ext uri="{FF2B5EF4-FFF2-40B4-BE49-F238E27FC236}">
              <a16:creationId xmlns:a16="http://schemas.microsoft.com/office/drawing/2014/main" xmlns="" id="{41E01975-473D-412F-A2BE-9670BDB7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" y="4533900"/>
          <a:ext cx="454343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323850</xdr:colOff>
      <xdr:row>4</xdr:row>
      <xdr:rowOff>38100</xdr:rowOff>
    </xdr:from>
    <xdr:ext cx="295275" cy="304800"/>
    <xdr:pic>
      <xdr:nvPicPr>
        <xdr:cNvPr id="22" name="Picture 62" descr="WL DLB_APC-5M-18">
          <a:hlinkClick xmlns:r="http://schemas.openxmlformats.org/officeDocument/2006/relationships" r:id="rId6" tooltip="WL DLB_APC-5M-18"/>
          <a:extLst>
            <a:ext uri="{FF2B5EF4-FFF2-40B4-BE49-F238E27FC236}">
              <a16:creationId xmlns:a16="http://schemas.microsoft.com/office/drawing/2014/main" xmlns="" id="{23D1D2C3-1DC1-4C23-BDF5-4FF7D604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067175"/>
          <a:ext cx="2952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4" zoomScaleNormal="100" workbookViewId="0">
      <selection activeCell="J19" sqref="J19"/>
    </sheetView>
  </sheetViews>
  <sheetFormatPr defaultRowHeight="12.75" x14ac:dyDescent="0.2"/>
  <cols>
    <col min="1" max="1" width="16.140625" style="29" customWidth="1"/>
    <col min="2" max="2" width="8.5703125" style="29" customWidth="1"/>
    <col min="3" max="3" width="27.140625" style="29" customWidth="1"/>
    <col min="4" max="4" width="14.5703125" style="29" customWidth="1"/>
    <col min="5" max="5" width="6.42578125" style="29" customWidth="1"/>
    <col min="6" max="6" width="15.5703125" style="29" customWidth="1"/>
    <col min="7" max="16384" width="9.140625" style="29"/>
  </cols>
  <sheetData>
    <row r="1" spans="1:8" ht="73.5" customHeight="1" x14ac:dyDescent="0.2">
      <c r="A1" s="50"/>
      <c r="B1" s="50"/>
      <c r="C1" s="50"/>
      <c r="D1" s="50"/>
      <c r="E1" s="50"/>
      <c r="F1" s="50"/>
      <c r="G1" s="50"/>
      <c r="H1" s="50"/>
    </row>
    <row r="2" spans="1:8" ht="15.75" x14ac:dyDescent="0.2">
      <c r="A2" s="53" t="s">
        <v>0</v>
      </c>
      <c r="B2" s="54"/>
      <c r="C2" s="54"/>
      <c r="D2" s="54"/>
      <c r="E2" s="54"/>
      <c r="F2" s="55"/>
      <c r="G2" s="55"/>
      <c r="H2" s="55"/>
    </row>
    <row r="3" spans="1:8" ht="15.75" x14ac:dyDescent="0.2">
      <c r="A3" s="56" t="s">
        <v>23</v>
      </c>
      <c r="B3" s="57"/>
      <c r="C3" s="57"/>
      <c r="D3" s="57"/>
      <c r="E3" s="57"/>
      <c r="F3" s="55"/>
      <c r="G3" s="55"/>
      <c r="H3" s="55"/>
    </row>
    <row r="4" spans="1:8" x14ac:dyDescent="0.2">
      <c r="A4" s="30"/>
      <c r="B4" s="30"/>
      <c r="C4" s="30"/>
      <c r="D4" s="30"/>
      <c r="E4" s="30"/>
      <c r="F4" s="30"/>
      <c r="G4" s="30"/>
      <c r="H4" s="30"/>
    </row>
    <row r="5" spans="1:8" ht="15.75" x14ac:dyDescent="0.2">
      <c r="A5" s="56" t="s">
        <v>1</v>
      </c>
      <c r="B5" s="57"/>
      <c r="C5" s="57"/>
      <c r="D5" s="57"/>
      <c r="E5" s="57"/>
      <c r="F5" s="55"/>
      <c r="G5" s="55"/>
      <c r="H5" s="55"/>
    </row>
    <row r="6" spans="1:8" ht="15.75" x14ac:dyDescent="0.2">
      <c r="A6" s="31"/>
      <c r="B6" s="30"/>
      <c r="C6" s="30"/>
      <c r="D6" s="30"/>
      <c r="E6" s="30"/>
      <c r="F6" s="30"/>
      <c r="G6" s="30"/>
      <c r="H6" s="30"/>
    </row>
    <row r="7" spans="1:8" x14ac:dyDescent="0.2">
      <c r="A7" s="30"/>
      <c r="B7" s="30"/>
      <c r="C7" s="30"/>
      <c r="D7" s="30"/>
      <c r="E7" s="51" t="s">
        <v>41</v>
      </c>
      <c r="F7" s="52"/>
      <c r="G7" s="52"/>
      <c r="H7" s="30"/>
    </row>
    <row r="8" spans="1:8" ht="15.75" x14ac:dyDescent="0.2">
      <c r="A8" s="32"/>
      <c r="B8" s="30"/>
      <c r="C8" s="30"/>
      <c r="D8" s="30"/>
      <c r="E8" s="30"/>
      <c r="F8" s="30"/>
      <c r="G8" s="30"/>
      <c r="H8" s="30"/>
    </row>
    <row r="9" spans="1:8" ht="15.75" x14ac:dyDescent="0.2">
      <c r="A9" s="33" t="s">
        <v>2</v>
      </c>
      <c r="B9" s="49" t="s">
        <v>42</v>
      </c>
      <c r="C9" s="50"/>
      <c r="D9" s="30"/>
      <c r="E9" s="30"/>
      <c r="F9" s="30"/>
      <c r="G9" s="30"/>
      <c r="H9" s="30"/>
    </row>
    <row r="10" spans="1:8" ht="15.75" x14ac:dyDescent="0.2">
      <c r="A10" s="33"/>
      <c r="B10" s="49" t="s">
        <v>43</v>
      </c>
      <c r="C10" s="50"/>
      <c r="D10" s="30"/>
      <c r="E10" s="30"/>
      <c r="F10" s="30"/>
      <c r="G10" s="30"/>
      <c r="H10" s="30"/>
    </row>
    <row r="11" spans="1:8" ht="15.75" x14ac:dyDescent="0.2">
      <c r="A11" s="34"/>
      <c r="B11" s="30"/>
      <c r="C11" s="30"/>
      <c r="D11" s="30"/>
      <c r="E11" s="30"/>
      <c r="F11" s="30"/>
      <c r="G11" s="30"/>
      <c r="H11" s="30"/>
    </row>
    <row r="12" spans="1:8" ht="15.75" x14ac:dyDescent="0.2">
      <c r="A12" s="33" t="s">
        <v>3</v>
      </c>
      <c r="B12" s="58" t="s">
        <v>4</v>
      </c>
      <c r="C12" s="50"/>
      <c r="D12" s="50"/>
      <c r="E12" s="30"/>
      <c r="F12" s="30"/>
      <c r="G12" s="30"/>
      <c r="H12" s="30"/>
    </row>
    <row r="13" spans="1:8" ht="15.75" x14ac:dyDescent="0.2">
      <c r="A13" s="34"/>
      <c r="B13" s="30"/>
      <c r="C13" s="30"/>
      <c r="D13" s="30"/>
      <c r="E13" s="30"/>
      <c r="F13" s="30"/>
      <c r="G13" s="30"/>
      <c r="H13" s="30"/>
    </row>
    <row r="14" spans="1:8" ht="15.75" x14ac:dyDescent="0.2">
      <c r="A14" s="33" t="s">
        <v>5</v>
      </c>
      <c r="B14" s="58" t="s">
        <v>40</v>
      </c>
      <c r="C14" s="50"/>
      <c r="D14" s="30"/>
      <c r="E14" s="30"/>
      <c r="F14" s="30"/>
      <c r="G14" s="30"/>
      <c r="H14" s="30"/>
    </row>
    <row r="15" spans="1:8" ht="15.75" x14ac:dyDescent="0.2">
      <c r="A15" s="34"/>
      <c r="B15" s="30"/>
      <c r="C15" s="30"/>
      <c r="D15" s="30"/>
      <c r="E15" s="30"/>
      <c r="F15" s="30"/>
      <c r="G15" s="30"/>
      <c r="H15" s="30"/>
    </row>
    <row r="16" spans="1:8" ht="15.75" x14ac:dyDescent="0.2">
      <c r="A16" s="33" t="s">
        <v>6</v>
      </c>
      <c r="B16" s="35">
        <v>3</v>
      </c>
      <c r="C16" s="30"/>
      <c r="D16" s="30"/>
      <c r="E16" s="30"/>
      <c r="F16" s="30"/>
      <c r="G16" s="30"/>
      <c r="H16" s="30"/>
    </row>
    <row r="17" spans="1:8" ht="15.75" x14ac:dyDescent="0.2">
      <c r="A17" s="34"/>
      <c r="B17" s="30"/>
      <c r="C17" s="30"/>
      <c r="D17" s="30"/>
      <c r="E17" s="30"/>
      <c r="F17" s="30"/>
      <c r="G17" s="30"/>
      <c r="H17" s="30"/>
    </row>
    <row r="18" spans="1:8" ht="15.75" x14ac:dyDescent="0.2">
      <c r="A18" s="33" t="s">
        <v>7</v>
      </c>
      <c r="B18" s="59" t="s">
        <v>39</v>
      </c>
      <c r="C18" s="60"/>
      <c r="D18" s="60"/>
      <c r="E18" s="60"/>
      <c r="F18" s="60"/>
      <c r="G18" s="60"/>
      <c r="H18" s="30"/>
    </row>
    <row r="19" spans="1:8" ht="15.75" x14ac:dyDescent="0.2">
      <c r="A19" s="33"/>
      <c r="B19" s="60"/>
      <c r="C19" s="60"/>
      <c r="D19" s="60"/>
      <c r="E19" s="60"/>
      <c r="F19" s="60"/>
      <c r="G19" s="60"/>
      <c r="H19" s="30"/>
    </row>
    <row r="20" spans="1:8" ht="15.75" x14ac:dyDescent="0.2">
      <c r="A20" s="33"/>
      <c r="B20" s="60"/>
      <c r="C20" s="60"/>
      <c r="D20" s="60"/>
      <c r="E20" s="60"/>
      <c r="F20" s="60"/>
      <c r="G20" s="60"/>
      <c r="H20" s="30"/>
    </row>
    <row r="21" spans="1:8" ht="15.75" x14ac:dyDescent="0.2">
      <c r="A21" s="33"/>
      <c r="B21" s="36"/>
      <c r="C21" s="37"/>
      <c r="D21" s="37"/>
      <c r="E21" s="37"/>
      <c r="F21" s="37"/>
      <c r="G21" s="37"/>
      <c r="H21" s="30"/>
    </row>
    <row r="22" spans="1:8" s="41" customFormat="1" ht="15.75" x14ac:dyDescent="0.2">
      <c r="A22" s="33"/>
      <c r="B22" s="36"/>
      <c r="C22" s="38"/>
      <c r="D22" s="39" t="s">
        <v>24</v>
      </c>
      <c r="E22" s="39"/>
      <c r="F22" s="39" t="s">
        <v>25</v>
      </c>
      <c r="G22" s="38"/>
      <c r="H22" s="40"/>
    </row>
    <row r="23" spans="1:8" s="41" customFormat="1" ht="15.75" x14ac:dyDescent="0.2">
      <c r="A23" s="34"/>
      <c r="B23" s="40"/>
      <c r="C23" s="40"/>
      <c r="D23" s="40"/>
      <c r="E23" s="40"/>
      <c r="F23" s="40"/>
      <c r="G23" s="40"/>
      <c r="H23" s="40"/>
    </row>
    <row r="24" spans="1:8" s="41" customFormat="1" ht="15.75" x14ac:dyDescent="0.2">
      <c r="A24" s="40"/>
      <c r="B24" s="48" t="s">
        <v>34</v>
      </c>
      <c r="C24" s="48"/>
      <c r="D24" s="42">
        <f>melleklet!E10</f>
        <v>290360</v>
      </c>
      <c r="E24" s="40"/>
      <c r="F24" s="43">
        <f>D24*1.27</f>
        <v>368757.2</v>
      </c>
      <c r="G24" s="40"/>
      <c r="H24" s="40"/>
    </row>
    <row r="25" spans="1:8" s="41" customFormat="1" ht="15.75" x14ac:dyDescent="0.2">
      <c r="A25" s="40"/>
      <c r="B25" s="48" t="s">
        <v>35</v>
      </c>
      <c r="C25" s="48"/>
      <c r="D25" s="42">
        <f>melleklet!E28</f>
        <v>290360</v>
      </c>
      <c r="E25" s="40"/>
      <c r="F25" s="43">
        <f t="shared" ref="F25" si="0">D25*1.27</f>
        <v>368757.2</v>
      </c>
      <c r="G25" s="40"/>
      <c r="H25" s="40"/>
    </row>
    <row r="26" spans="1:8" s="41" customFormat="1" ht="15.75" x14ac:dyDescent="0.2">
      <c r="A26" s="40"/>
      <c r="B26" s="32"/>
      <c r="C26" s="32"/>
      <c r="D26" s="42"/>
      <c r="E26" s="40"/>
      <c r="F26" s="32"/>
      <c r="G26" s="40"/>
      <c r="H26" s="40"/>
    </row>
    <row r="27" spans="1:8" s="41" customFormat="1" ht="15.75" x14ac:dyDescent="0.2">
      <c r="A27" s="40"/>
      <c r="B27" s="48" t="s">
        <v>36</v>
      </c>
      <c r="C27" s="61"/>
      <c r="D27" s="42">
        <f>melleklet!E16</f>
        <v>325000</v>
      </c>
      <c r="E27" s="44"/>
      <c r="F27" s="43">
        <f>D27*1.27</f>
        <v>412750</v>
      </c>
      <c r="G27" s="40"/>
      <c r="H27" s="40"/>
    </row>
    <row r="28" spans="1:8" s="41" customFormat="1" ht="15.75" x14ac:dyDescent="0.2">
      <c r="A28" s="40"/>
      <c r="B28" s="48" t="s">
        <v>37</v>
      </c>
      <c r="C28" s="61"/>
      <c r="D28" s="45">
        <f>melleklet!E34</f>
        <v>325000</v>
      </c>
      <c r="E28" s="44"/>
      <c r="F28" s="46">
        <f t="shared" ref="F28" si="1">D28*1.27</f>
        <v>412750</v>
      </c>
      <c r="G28" s="40"/>
      <c r="H28" s="40"/>
    </row>
    <row r="29" spans="1:8" s="41" customFormat="1" ht="15.75" x14ac:dyDescent="0.2">
      <c r="A29" s="32"/>
      <c r="B29" s="32"/>
      <c r="C29" s="40"/>
      <c r="D29" s="45"/>
      <c r="E29" s="40"/>
      <c r="F29" s="32"/>
      <c r="G29" s="40"/>
      <c r="H29" s="40"/>
    </row>
    <row r="30" spans="1:8" s="41" customFormat="1" ht="15.75" x14ac:dyDescent="0.2">
      <c r="A30" s="34"/>
      <c r="B30" s="48" t="s">
        <v>11</v>
      </c>
      <c r="C30" s="61"/>
      <c r="D30" s="42">
        <f>SUM(D24:D28)</f>
        <v>1230720</v>
      </c>
      <c r="E30" s="40"/>
      <c r="F30" s="43">
        <f>D30*1.27</f>
        <v>1563014.4</v>
      </c>
      <c r="G30" s="40"/>
      <c r="H30" s="40"/>
    </row>
    <row r="31" spans="1:8" s="41" customFormat="1" ht="15.75" x14ac:dyDescent="0.2">
      <c r="A31" s="34"/>
      <c r="B31" s="32"/>
      <c r="C31" s="40"/>
      <c r="D31" s="42"/>
      <c r="E31" s="40"/>
      <c r="F31" s="43"/>
      <c r="G31" s="40"/>
      <c r="H31" s="40"/>
    </row>
    <row r="32" spans="1:8" ht="15.75" x14ac:dyDescent="0.2">
      <c r="A32" s="58" t="s">
        <v>19</v>
      </c>
      <c r="B32" s="50"/>
      <c r="C32" s="50"/>
      <c r="D32" s="50"/>
      <c r="E32" s="50"/>
      <c r="F32" s="50"/>
      <c r="G32" s="50"/>
      <c r="H32" s="30"/>
    </row>
    <row r="33" spans="1:8" ht="15.75" x14ac:dyDescent="0.2">
      <c r="A33" s="34"/>
      <c r="B33" s="30"/>
      <c r="C33" s="30"/>
      <c r="D33" s="30"/>
      <c r="E33" s="30"/>
      <c r="F33" s="30"/>
      <c r="G33" s="30"/>
      <c r="H33" s="30"/>
    </row>
    <row r="34" spans="1:8" ht="15.75" x14ac:dyDescent="0.2">
      <c r="A34" s="62" t="s">
        <v>29</v>
      </c>
      <c r="B34" s="63"/>
      <c r="C34" s="63"/>
      <c r="D34" s="30"/>
      <c r="E34" s="30"/>
      <c r="F34" s="30"/>
      <c r="G34" s="30"/>
      <c r="H34" s="30"/>
    </row>
    <row r="35" spans="1:8" ht="15.75" x14ac:dyDescent="0.2">
      <c r="A35" s="34"/>
      <c r="B35" s="30"/>
      <c r="C35" s="30"/>
      <c r="D35" s="30"/>
      <c r="E35" s="30"/>
      <c r="F35" s="30"/>
      <c r="G35" s="30"/>
      <c r="H35" s="30"/>
    </row>
    <row r="36" spans="1:8" ht="15.75" x14ac:dyDescent="0.2">
      <c r="A36" s="34"/>
      <c r="B36" s="30"/>
      <c r="C36" s="30"/>
      <c r="D36" s="30"/>
      <c r="E36" s="30"/>
      <c r="F36" s="30"/>
      <c r="G36" s="30"/>
      <c r="H36" s="30"/>
    </row>
    <row r="37" spans="1:8" ht="15.75" x14ac:dyDescent="0.2">
      <c r="A37" s="58" t="s">
        <v>8</v>
      </c>
      <c r="B37" s="50"/>
      <c r="C37" s="30"/>
      <c r="D37" s="30"/>
      <c r="E37" s="30"/>
      <c r="F37" s="30"/>
      <c r="G37" s="30"/>
      <c r="H37" s="30"/>
    </row>
    <row r="38" spans="1:8" x14ac:dyDescent="0.2">
      <c r="A38" s="50"/>
      <c r="B38" s="30"/>
      <c r="C38" s="30"/>
      <c r="D38" s="30"/>
      <c r="E38" s="30"/>
      <c r="F38" s="30"/>
      <c r="G38" s="30"/>
      <c r="H38" s="30"/>
    </row>
    <row r="39" spans="1:8" x14ac:dyDescent="0.2">
      <c r="A39" s="50"/>
      <c r="B39" s="30"/>
      <c r="C39" s="30"/>
      <c r="D39" s="30"/>
      <c r="E39" s="30"/>
      <c r="F39" s="30"/>
      <c r="G39" s="30"/>
      <c r="H39" s="30"/>
    </row>
    <row r="40" spans="1:8" x14ac:dyDescent="0.2">
      <c r="A40" s="50"/>
      <c r="B40" s="30"/>
      <c r="C40" s="30"/>
      <c r="D40" s="30"/>
      <c r="E40" s="30"/>
      <c r="F40" s="30"/>
      <c r="G40" s="30"/>
      <c r="H40" s="30"/>
    </row>
    <row r="41" spans="1:8" ht="13.5" customHeight="1" x14ac:dyDescent="0.2">
      <c r="A41" s="30"/>
      <c r="B41" s="30"/>
      <c r="C41" s="30"/>
      <c r="D41" s="30"/>
      <c r="E41" s="30"/>
      <c r="F41" s="30"/>
      <c r="G41" s="30"/>
      <c r="H41" s="30"/>
    </row>
    <row r="42" spans="1:8" ht="20.25" customHeight="1" x14ac:dyDescent="0.2">
      <c r="A42" s="58" t="s">
        <v>9</v>
      </c>
      <c r="B42" s="50"/>
      <c r="C42" s="30"/>
      <c r="D42" s="30"/>
      <c r="E42" s="30"/>
      <c r="F42" s="30"/>
      <c r="G42" s="30"/>
      <c r="H42" s="30"/>
    </row>
    <row r="43" spans="1:8" ht="15.75" x14ac:dyDescent="0.2">
      <c r="A43" s="58" t="s">
        <v>10</v>
      </c>
      <c r="B43" s="50"/>
      <c r="C43" s="30"/>
      <c r="D43" s="30"/>
      <c r="E43" s="30"/>
      <c r="F43" s="30"/>
      <c r="G43" s="30"/>
      <c r="H43" s="30"/>
    </row>
    <row r="44" spans="1:8" x14ac:dyDescent="0.2">
      <c r="A44" s="47"/>
      <c r="B44" s="47"/>
    </row>
  </sheetData>
  <mergeCells count="21">
    <mergeCell ref="A43:B43"/>
    <mergeCell ref="B27:C27"/>
    <mergeCell ref="A38:A40"/>
    <mergeCell ref="A37:B37"/>
    <mergeCell ref="A32:G32"/>
    <mergeCell ref="B28:C28"/>
    <mergeCell ref="A42:B42"/>
    <mergeCell ref="B30:C30"/>
    <mergeCell ref="A34:C34"/>
    <mergeCell ref="B25:C25"/>
    <mergeCell ref="B9:C9"/>
    <mergeCell ref="E7:G7"/>
    <mergeCell ref="A1:H1"/>
    <mergeCell ref="A2:H2"/>
    <mergeCell ref="A3:H3"/>
    <mergeCell ref="A5:H5"/>
    <mergeCell ref="B14:C14"/>
    <mergeCell ref="B12:D12"/>
    <mergeCell ref="B24:C24"/>
    <mergeCell ref="B18:G20"/>
    <mergeCell ref="B10:C10"/>
  </mergeCells>
  <phoneticPr fontId="1" type="noConversion"/>
  <printOptions horizontalCentered="1" verticalCentered="1"/>
  <pageMargins left="0.35" right="0.17" top="0.63" bottom="0.86" header="0.3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4" zoomScaleNormal="100" workbookViewId="0">
      <selection activeCell="C42" sqref="C42"/>
    </sheetView>
  </sheetViews>
  <sheetFormatPr defaultRowHeight="12.75" x14ac:dyDescent="0.2"/>
  <cols>
    <col min="1" max="1" width="11.7109375" style="1" customWidth="1"/>
    <col min="2" max="2" width="14" style="1" customWidth="1"/>
    <col min="3" max="3" width="102.5703125" style="1" customWidth="1"/>
    <col min="4" max="4" width="14.42578125" style="1" customWidth="1"/>
    <col min="5" max="5" width="14" style="1" customWidth="1"/>
    <col min="6" max="16384" width="9.140625" style="1"/>
  </cols>
  <sheetData>
    <row r="1" spans="1:5" ht="15" thickBot="1" x14ac:dyDescent="0.25">
      <c r="A1" s="66" t="s">
        <v>38</v>
      </c>
      <c r="B1" s="67"/>
      <c r="C1" s="68"/>
    </row>
    <row r="2" spans="1:5" ht="15" thickBot="1" x14ac:dyDescent="0.25">
      <c r="A2" s="69" t="s">
        <v>12</v>
      </c>
      <c r="B2" s="70"/>
      <c r="C2" s="70"/>
      <c r="D2" s="70"/>
      <c r="E2" s="71"/>
    </row>
    <row r="3" spans="1:5" ht="15" thickBot="1" x14ac:dyDescent="0.25">
      <c r="A3" s="2" t="s">
        <v>13</v>
      </c>
      <c r="B3" s="2"/>
      <c r="C3" s="2" t="s">
        <v>14</v>
      </c>
      <c r="D3" s="2" t="s">
        <v>15</v>
      </c>
      <c r="E3" s="3" t="s">
        <v>16</v>
      </c>
    </row>
    <row r="4" spans="1:5" ht="41.25" customHeight="1" x14ac:dyDescent="0.2">
      <c r="A4" s="4">
        <v>1</v>
      </c>
      <c r="B4" s="5"/>
      <c r="C4" s="6" t="s">
        <v>22</v>
      </c>
      <c r="D4" s="7">
        <v>100790</v>
      </c>
      <c r="E4" s="7">
        <f t="shared" ref="E4:E7" si="0">SUM(D4*A4)</f>
        <v>100790</v>
      </c>
    </row>
    <row r="5" spans="1:5" ht="28.5" customHeight="1" x14ac:dyDescent="0.2">
      <c r="A5" s="4">
        <v>3</v>
      </c>
      <c r="B5" s="8"/>
      <c r="C5" s="9" t="s">
        <v>30</v>
      </c>
      <c r="D5" s="7">
        <v>35610</v>
      </c>
      <c r="E5" s="7">
        <f t="shared" si="0"/>
        <v>106830</v>
      </c>
    </row>
    <row r="6" spans="1:5" ht="36.75" customHeight="1" x14ac:dyDescent="0.2">
      <c r="A6" s="10">
        <v>3</v>
      </c>
      <c r="B6" s="8"/>
      <c r="C6" s="9" t="s">
        <v>20</v>
      </c>
      <c r="D6" s="11">
        <v>4420</v>
      </c>
      <c r="E6" s="11">
        <f t="shared" si="0"/>
        <v>13260</v>
      </c>
    </row>
    <row r="7" spans="1:5" ht="15" x14ac:dyDescent="0.2">
      <c r="A7" s="4">
        <v>2</v>
      </c>
      <c r="B7" s="4"/>
      <c r="C7" s="12" t="s">
        <v>21</v>
      </c>
      <c r="D7" s="13">
        <v>10240</v>
      </c>
      <c r="E7" s="13">
        <f t="shared" si="0"/>
        <v>20480</v>
      </c>
    </row>
    <row r="8" spans="1:5" ht="15" x14ac:dyDescent="0.2">
      <c r="A8" s="14">
        <v>2</v>
      </c>
      <c r="B8" s="15"/>
      <c r="C8" s="9" t="s">
        <v>26</v>
      </c>
      <c r="D8" s="7">
        <v>20500</v>
      </c>
      <c r="E8" s="7">
        <f>SUM(D8*A8)</f>
        <v>41000</v>
      </c>
    </row>
    <row r="9" spans="1:5" ht="15.75" thickBot="1" x14ac:dyDescent="0.25">
      <c r="A9" s="16">
        <v>1</v>
      </c>
      <c r="B9" s="16"/>
      <c r="C9" s="17" t="s">
        <v>33</v>
      </c>
      <c r="D9" s="18">
        <v>8000</v>
      </c>
      <c r="E9" s="18">
        <f t="shared" ref="E9" si="1">SUM(D9*A9)</f>
        <v>8000</v>
      </c>
    </row>
    <row r="10" spans="1:5" ht="15.75" thickBot="1" x14ac:dyDescent="0.3">
      <c r="A10" s="19"/>
      <c r="B10" s="19"/>
      <c r="C10" s="72" t="s">
        <v>11</v>
      </c>
      <c r="D10" s="65"/>
      <c r="E10" s="20">
        <f>SUM(E4:E9)</f>
        <v>290360</v>
      </c>
    </row>
    <row r="11" spans="1:5" ht="15.75" thickBot="1" x14ac:dyDescent="0.25">
      <c r="A11" s="69" t="s">
        <v>17</v>
      </c>
      <c r="B11" s="70"/>
      <c r="C11" s="73"/>
      <c r="D11" s="73"/>
      <c r="E11" s="74"/>
    </row>
    <row r="12" spans="1:5" ht="15" thickBot="1" x14ac:dyDescent="0.25">
      <c r="A12" s="2" t="s">
        <v>13</v>
      </c>
      <c r="B12" s="2"/>
      <c r="C12" s="2" t="s">
        <v>14</v>
      </c>
      <c r="D12" s="2" t="s">
        <v>15</v>
      </c>
      <c r="E12" s="3" t="s">
        <v>16</v>
      </c>
    </row>
    <row r="13" spans="1:5" ht="15" x14ac:dyDescent="0.2">
      <c r="A13" s="21">
        <v>1</v>
      </c>
      <c r="B13" s="21"/>
      <c r="C13" s="22" t="s">
        <v>31</v>
      </c>
      <c r="D13" s="23">
        <v>90000</v>
      </c>
      <c r="E13" s="23">
        <f>SUM(D13*A13)</f>
        <v>90000</v>
      </c>
    </row>
    <row r="14" spans="1:5" ht="15" x14ac:dyDescent="0.2">
      <c r="A14" s="4">
        <v>1</v>
      </c>
      <c r="B14" s="4"/>
      <c r="C14" s="12" t="s">
        <v>27</v>
      </c>
      <c r="D14" s="7">
        <v>45000</v>
      </c>
      <c r="E14" s="7">
        <f>SUM(D14*A14)</f>
        <v>45000</v>
      </c>
    </row>
    <row r="15" spans="1:5" ht="15.75" thickBot="1" x14ac:dyDescent="0.25">
      <c r="A15" s="16">
        <v>1</v>
      </c>
      <c r="B15" s="16"/>
      <c r="C15" s="17" t="s">
        <v>28</v>
      </c>
      <c r="D15" s="18">
        <v>190000</v>
      </c>
      <c r="E15" s="18">
        <f>SUM(D15*A15)</f>
        <v>190000</v>
      </c>
    </row>
    <row r="16" spans="1:5" ht="15.75" thickBot="1" x14ac:dyDescent="0.3">
      <c r="A16" s="24"/>
      <c r="B16" s="24"/>
      <c r="C16" s="72" t="s">
        <v>11</v>
      </c>
      <c r="D16" s="75"/>
      <c r="E16" s="20">
        <f>SUM(E13:E15)</f>
        <v>325000</v>
      </c>
    </row>
    <row r="17" spans="1:5" ht="15.75" thickBot="1" x14ac:dyDescent="0.3">
      <c r="A17" s="25"/>
      <c r="B17" s="25"/>
      <c r="C17" s="26"/>
      <c r="D17" s="26"/>
      <c r="E17" s="26"/>
    </row>
    <row r="18" spans="1:5" ht="15.75" thickBot="1" x14ac:dyDescent="0.3">
      <c r="A18" s="27"/>
      <c r="B18" s="27"/>
      <c r="C18" s="64" t="s">
        <v>18</v>
      </c>
      <c r="D18" s="65"/>
      <c r="E18" s="28">
        <f>SUM(E10+E16)</f>
        <v>615360</v>
      </c>
    </row>
    <row r="19" spans="1:5" ht="15" thickBot="1" x14ac:dyDescent="0.25">
      <c r="A19" s="66" t="s">
        <v>32</v>
      </c>
      <c r="B19" s="67"/>
      <c r="C19" s="68"/>
    </row>
    <row r="20" spans="1:5" ht="15" thickBot="1" x14ac:dyDescent="0.25">
      <c r="A20" s="69" t="s">
        <v>12</v>
      </c>
      <c r="B20" s="70"/>
      <c r="C20" s="70"/>
      <c r="D20" s="70"/>
      <c r="E20" s="71"/>
    </row>
    <row r="21" spans="1:5" ht="15" thickBot="1" x14ac:dyDescent="0.25">
      <c r="A21" s="2" t="s">
        <v>13</v>
      </c>
      <c r="B21" s="2"/>
      <c r="C21" s="2" t="s">
        <v>14</v>
      </c>
      <c r="D21" s="2" t="s">
        <v>15</v>
      </c>
      <c r="E21" s="3" t="s">
        <v>16</v>
      </c>
    </row>
    <row r="22" spans="1:5" ht="42" customHeight="1" x14ac:dyDescent="0.2">
      <c r="A22" s="4">
        <v>1</v>
      </c>
      <c r="B22" s="5"/>
      <c r="C22" s="6" t="s">
        <v>22</v>
      </c>
      <c r="D22" s="7">
        <v>100790</v>
      </c>
      <c r="E22" s="7">
        <f t="shared" ref="E22:E25" si="2">SUM(D22*A22)</f>
        <v>100790</v>
      </c>
    </row>
    <row r="23" spans="1:5" ht="33.75" customHeight="1" x14ac:dyDescent="0.2">
      <c r="A23" s="4">
        <v>3</v>
      </c>
      <c r="B23" s="8"/>
      <c r="C23" s="9" t="s">
        <v>30</v>
      </c>
      <c r="D23" s="7">
        <v>35610</v>
      </c>
      <c r="E23" s="7">
        <f t="shared" si="2"/>
        <v>106830</v>
      </c>
    </row>
    <row r="24" spans="1:5" ht="37.5" customHeight="1" x14ac:dyDescent="0.2">
      <c r="A24" s="10">
        <v>3</v>
      </c>
      <c r="B24" s="8"/>
      <c r="C24" s="9" t="s">
        <v>20</v>
      </c>
      <c r="D24" s="11">
        <v>4420</v>
      </c>
      <c r="E24" s="11">
        <f t="shared" si="2"/>
        <v>13260</v>
      </c>
    </row>
    <row r="25" spans="1:5" ht="15" x14ac:dyDescent="0.2">
      <c r="A25" s="4">
        <v>2</v>
      </c>
      <c r="B25" s="4"/>
      <c r="C25" s="12" t="s">
        <v>21</v>
      </c>
      <c r="D25" s="13">
        <v>10240</v>
      </c>
      <c r="E25" s="13">
        <f t="shared" si="2"/>
        <v>20480</v>
      </c>
    </row>
    <row r="26" spans="1:5" ht="15" x14ac:dyDescent="0.2">
      <c r="A26" s="14">
        <v>2</v>
      </c>
      <c r="B26" s="15"/>
      <c r="C26" s="9" t="s">
        <v>26</v>
      </c>
      <c r="D26" s="7">
        <v>20500</v>
      </c>
      <c r="E26" s="7">
        <f>SUM(D26*A26)</f>
        <v>41000</v>
      </c>
    </row>
    <row r="27" spans="1:5" ht="15.75" thickBot="1" x14ac:dyDescent="0.25">
      <c r="A27" s="16">
        <v>1</v>
      </c>
      <c r="B27" s="16"/>
      <c r="C27" s="17" t="s">
        <v>33</v>
      </c>
      <c r="D27" s="18">
        <v>8000</v>
      </c>
      <c r="E27" s="18">
        <f t="shared" ref="E27" si="3">SUM(D27*A27)</f>
        <v>8000</v>
      </c>
    </row>
    <row r="28" spans="1:5" ht="15.75" thickBot="1" x14ac:dyDescent="0.3">
      <c r="A28" s="19"/>
      <c r="B28" s="19"/>
      <c r="C28" s="72" t="s">
        <v>11</v>
      </c>
      <c r="D28" s="65"/>
      <c r="E28" s="20">
        <f>SUM(E22:E27)</f>
        <v>290360</v>
      </c>
    </row>
    <row r="29" spans="1:5" ht="15.75" thickBot="1" x14ac:dyDescent="0.25">
      <c r="A29" s="69" t="s">
        <v>17</v>
      </c>
      <c r="B29" s="70"/>
      <c r="C29" s="73"/>
      <c r="D29" s="73"/>
      <c r="E29" s="74"/>
    </row>
    <row r="30" spans="1:5" ht="15" thickBot="1" x14ac:dyDescent="0.25">
      <c r="A30" s="2" t="s">
        <v>13</v>
      </c>
      <c r="B30" s="2"/>
      <c r="C30" s="2" t="s">
        <v>14</v>
      </c>
      <c r="D30" s="2" t="s">
        <v>15</v>
      </c>
      <c r="E30" s="3" t="s">
        <v>16</v>
      </c>
    </row>
    <row r="31" spans="1:5" ht="15" x14ac:dyDescent="0.2">
      <c r="A31" s="21">
        <v>1</v>
      </c>
      <c r="B31" s="21"/>
      <c r="C31" s="22" t="s">
        <v>31</v>
      </c>
      <c r="D31" s="23">
        <v>90000</v>
      </c>
      <c r="E31" s="23">
        <f>SUM(D31*A31)</f>
        <v>90000</v>
      </c>
    </row>
    <row r="32" spans="1:5" ht="15" x14ac:dyDescent="0.2">
      <c r="A32" s="4">
        <v>1</v>
      </c>
      <c r="B32" s="4"/>
      <c r="C32" s="12" t="s">
        <v>27</v>
      </c>
      <c r="D32" s="7">
        <v>45000</v>
      </c>
      <c r="E32" s="7">
        <f>SUM(D32*A32)</f>
        <v>45000</v>
      </c>
    </row>
    <row r="33" spans="1:5" ht="15.75" thickBot="1" x14ac:dyDescent="0.25">
      <c r="A33" s="16">
        <v>1</v>
      </c>
      <c r="B33" s="16"/>
      <c r="C33" s="17" t="s">
        <v>28</v>
      </c>
      <c r="D33" s="18">
        <v>190000</v>
      </c>
      <c r="E33" s="18">
        <f>SUM(D33*A33)</f>
        <v>190000</v>
      </c>
    </row>
    <row r="34" spans="1:5" ht="15.75" thickBot="1" x14ac:dyDescent="0.3">
      <c r="A34" s="24"/>
      <c r="B34" s="24"/>
      <c r="C34" s="72" t="s">
        <v>11</v>
      </c>
      <c r="D34" s="75"/>
      <c r="E34" s="20">
        <f>SUM(E31:E33)</f>
        <v>325000</v>
      </c>
    </row>
    <row r="35" spans="1:5" ht="15.75" thickBot="1" x14ac:dyDescent="0.3">
      <c r="A35" s="25"/>
      <c r="B35" s="25"/>
      <c r="C35" s="26"/>
      <c r="D35" s="26"/>
      <c r="E35" s="26"/>
    </row>
    <row r="36" spans="1:5" ht="15.75" thickBot="1" x14ac:dyDescent="0.3">
      <c r="A36" s="27"/>
      <c r="B36" s="27"/>
      <c r="C36" s="64" t="s">
        <v>18</v>
      </c>
      <c r="D36" s="65"/>
      <c r="E36" s="28">
        <f>SUM(E28+E34)</f>
        <v>615360</v>
      </c>
    </row>
  </sheetData>
  <mergeCells count="12">
    <mergeCell ref="C18:D18"/>
    <mergeCell ref="A1:C1"/>
    <mergeCell ref="A2:E2"/>
    <mergeCell ref="C10:D10"/>
    <mergeCell ref="A11:E11"/>
    <mergeCell ref="C16:D16"/>
    <mergeCell ref="C36:D36"/>
    <mergeCell ref="A19:C19"/>
    <mergeCell ref="A20:E20"/>
    <mergeCell ref="C28:D28"/>
    <mergeCell ref="A29:E29"/>
    <mergeCell ref="C34:D34"/>
  </mergeCells>
  <phoneticPr fontId="1" type="noConversion"/>
  <printOptions horizontalCentered="1" verticalCentered="1"/>
  <pageMargins left="0.45" right="0.5" top="0.32" bottom="0.6692913385826772" header="0.17" footer="0.15748031496062992"/>
  <pageSetup paperSize="9" scale="87" orientation="landscape" r:id="rId1"/>
  <headerFooter alignWithMargins="0">
    <oddHeader>&amp;C&amp;"Times New Roman,Dőlt"Térfigyelő kamera</oddHeader>
    <oddFooter>&amp;C&amp;"Times New Roman,Dőlt"&amp;9Falcon-Pool Security kft
telf:06-28-473670;fax:06-28-470460
email:falconpool@falconpool.hu</oddFooter>
  </headerFooter>
  <rowBreaks count="1" manualBreakCount="1">
    <brk id="18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elölap</vt:lpstr>
      <vt:lpstr>melleklet</vt:lpstr>
      <vt:lpstr>Munka3</vt:lpstr>
      <vt:lpstr>melleklet!Nyomtatási_terület</vt:lpstr>
    </vt:vector>
  </TitlesOfParts>
  <Company>Falcon-Pool Security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Sólyom József</dc:creator>
  <cp:lastModifiedBy>Dr. Fila László</cp:lastModifiedBy>
  <cp:lastPrinted>2017-10-17T12:06:28Z</cp:lastPrinted>
  <dcterms:created xsi:type="dcterms:W3CDTF">2006-09-04T08:54:48Z</dcterms:created>
  <dcterms:modified xsi:type="dcterms:W3CDTF">2017-10-17T12:53:23Z</dcterms:modified>
</cp:coreProperties>
</file>